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TR - návrh" sheetId="1" r:id="rId1"/>
  </sheets>
  <definedNames>
    <definedName name="_xlnm.Print_Titles" localSheetId="0">'TR - návrh'!$3:$5</definedName>
  </definedNames>
  <calcPr fullCalcOnLoad="1"/>
</workbook>
</file>

<file path=xl/sharedStrings.xml><?xml version="1.0" encoding="utf-8"?>
<sst xmlns="http://schemas.openxmlformats.org/spreadsheetml/2006/main" count="110" uniqueCount="84">
  <si>
    <t>Nemocnice Třebíč, příspěvková organizace</t>
  </si>
  <si>
    <t>Návrh na změnu investičního plánu</t>
  </si>
  <si>
    <t>Movitý majetek</t>
  </si>
  <si>
    <t xml:space="preserve">Účelová dotace                </t>
  </si>
  <si>
    <t>00000</t>
  </si>
  <si>
    <t xml:space="preserve">Nájemné                       </t>
  </si>
  <si>
    <t>00051</t>
  </si>
  <si>
    <t xml:space="preserve">Příkazní smlouva              </t>
  </si>
  <si>
    <t>00052</t>
  </si>
  <si>
    <t xml:space="preserve">Kápitálové výdaje             </t>
  </si>
  <si>
    <t>00054</t>
  </si>
  <si>
    <t>Prodej movitého a nem. majetku</t>
  </si>
  <si>
    <t>00055</t>
  </si>
  <si>
    <t xml:space="preserve">Dotace ze státního rozpočtu   </t>
  </si>
  <si>
    <t>35790</t>
  </si>
  <si>
    <t xml:space="preserve">Dary                          </t>
  </si>
  <si>
    <t xml:space="preserve">Investiční fond - odpisy      </t>
  </si>
  <si>
    <t>Celkem bez prostředků z investičního fondu</t>
  </si>
  <si>
    <t>položka 6351</t>
  </si>
  <si>
    <t>Centrální zálohovací systém</t>
  </si>
  <si>
    <t>Dataprojektor pro vizit. prac.</t>
  </si>
  <si>
    <t>Defibrilátory INT, INT amb.</t>
  </si>
  <si>
    <t>Elektroencefalograf ( EEG )</t>
  </si>
  <si>
    <t>Hemodialyzační monitory - 3ks</t>
  </si>
  <si>
    <t>Jícnová kardiologická sonda</t>
  </si>
  <si>
    <t>Kardiotokograf s telemetrií</t>
  </si>
  <si>
    <t>Klimatizace pro CT</t>
  </si>
  <si>
    <t>Kolposkop-gynekologie - 3 ks</t>
  </si>
  <si>
    <t>Laminární box pro přípr.radiof</t>
  </si>
  <si>
    <t>Lůžko elektrické polohovací</t>
  </si>
  <si>
    <t>Lůžko s váhou.dialýza</t>
  </si>
  <si>
    <t>Lůžkový monitor ORT JIP - 2ks</t>
  </si>
  <si>
    <t>Lůžkový monitor PHILIPS</t>
  </si>
  <si>
    <t>Narkotizační přístroj 2ks</t>
  </si>
  <si>
    <t>Oplachová pumpa 2 ks INT</t>
  </si>
  <si>
    <t>Osobní automobil</t>
  </si>
  <si>
    <t>PACS</t>
  </si>
  <si>
    <t>Přístrojové vybavení-mik.labor</t>
  </si>
  <si>
    <t>RTG dg CT spirální - oddělení</t>
  </si>
  <si>
    <t>RTG dg skiagraf.stac - bez gener a ovladače-LDN MB</t>
  </si>
  <si>
    <t>Resuscitační loutka</t>
  </si>
  <si>
    <t>Rezerva strojní investice</t>
  </si>
  <si>
    <t>Rychlá jehličková tiskárna</t>
  </si>
  <si>
    <t>Sonda k ultrazv. přístroji</t>
  </si>
  <si>
    <t>Spánková laboratoř - přístr.</t>
  </si>
  <si>
    <t>Transportní lůžko - chirurgie</t>
  </si>
  <si>
    <t>Transportní lůžko - interna</t>
  </si>
  <si>
    <t>UR box - Škoda Octavia combi</t>
  </si>
  <si>
    <t>Vizitovací pracoviště CT-připojení sítě a optiky k CT</t>
  </si>
  <si>
    <t>Vyšetřovací křeslo - gynekologie</t>
  </si>
  <si>
    <t>Zařízení bezdrátového přenosu</t>
  </si>
  <si>
    <t>Škoda Fabia</t>
  </si>
  <si>
    <t>CELKEM strojní investice - movitý majetek</t>
  </si>
  <si>
    <t>Nemovitý majetek</t>
  </si>
  <si>
    <t>Demolice staré interny</t>
  </si>
  <si>
    <t>Inovace datové infrastruktury</t>
  </si>
  <si>
    <t>Konzultační činnost - projekto</t>
  </si>
  <si>
    <t>Montáž termostati. ventilů CO sklad</t>
  </si>
  <si>
    <t>PD využití CO skladu</t>
  </si>
  <si>
    <t>Projekt. dokum. soc. zař.porod</t>
  </si>
  <si>
    <t>Projektová dokumentace MaD</t>
  </si>
  <si>
    <t>Projektová dokumentace central</t>
  </si>
  <si>
    <t>Projektová dokumentace na stav</t>
  </si>
  <si>
    <t>Rekonstrukce CO skladu</t>
  </si>
  <si>
    <t>Rekonstrukce laboratoří</t>
  </si>
  <si>
    <t>Rekonstrukce soc. zařízení por</t>
  </si>
  <si>
    <t>Rezerva stavební investice</t>
  </si>
  <si>
    <t>Stavební úpravy CT</t>
  </si>
  <si>
    <t>TZ Družstevní-mikrobiologie</t>
  </si>
  <si>
    <t>TZ chirurgie - havárie napájecího kabelu</t>
  </si>
  <si>
    <t>TZ dveře ARO</t>
  </si>
  <si>
    <t>TZ stravovacího provozu-zastín</t>
  </si>
  <si>
    <t>Technologie výměníkové stanice</t>
  </si>
  <si>
    <t>VZT stravovací provoz</t>
  </si>
  <si>
    <t>Řešení legionely v  rozvodech</t>
  </si>
  <si>
    <t>CELKEM stavební investice - nemovitý majetek</t>
  </si>
  <si>
    <t>CELKEM INVESTICE</t>
  </si>
  <si>
    <t xml:space="preserve">Převod prostředků z rozpočtu kraje r.2005 </t>
  </si>
  <si>
    <t>vlastní zdroje</t>
  </si>
  <si>
    <t xml:space="preserve">Převod nájemného </t>
  </si>
  <si>
    <t>Plán na rok 2006</t>
  </si>
  <si>
    <t>Převod z rozpočtu kraje do roku 2007</t>
  </si>
  <si>
    <t>RK-36-2006-18, př. 1</t>
  </si>
  <si>
    <t>počet stran: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</si>
</sst>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trike/>
      <sz val="8"/>
      <name val="Arial CE"/>
      <family val="2"/>
    </font>
    <font>
      <b/>
      <strike/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3" fillId="2" borderId="15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6" xfId="0" applyNumberFormat="1" applyFont="1" applyFill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4" fillId="0" borderId="27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3" fillId="2" borderId="28" xfId="0" applyNumberFormat="1" applyFont="1" applyFill="1" applyBorder="1" applyAlignment="1">
      <alignment vertical="center"/>
    </xf>
    <xf numFmtId="4" fontId="3" fillId="2" borderId="29" xfId="0" applyNumberFormat="1" applyFont="1" applyFill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0" fontId="3" fillId="2" borderId="29" xfId="0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/>
    </xf>
    <xf numFmtId="4" fontId="1" fillId="0" borderId="36" xfId="0" applyNumberFormat="1" applyFont="1" applyBorder="1" applyAlignment="1">
      <alignment vertical="center"/>
    </xf>
    <xf numFmtId="4" fontId="1" fillId="0" borderId="37" xfId="0" applyNumberFormat="1" applyFont="1" applyBorder="1" applyAlignment="1">
      <alignment vertical="center"/>
    </xf>
    <xf numFmtId="4" fontId="1" fillId="0" borderId="38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1" fillId="0" borderId="40" xfId="0" applyNumberFormat="1" applyFont="1" applyBorder="1" applyAlignment="1">
      <alignment vertical="center"/>
    </xf>
    <xf numFmtId="4" fontId="1" fillId="0" borderId="41" xfId="0" applyNumberFormat="1" applyFont="1" applyBorder="1" applyAlignment="1">
      <alignment vertical="center"/>
    </xf>
    <xf numFmtId="4" fontId="1" fillId="0" borderId="42" xfId="0" applyNumberFormat="1" applyFont="1" applyBorder="1" applyAlignment="1">
      <alignment vertical="center"/>
    </xf>
    <xf numFmtId="4" fontId="3" fillId="0" borderId="43" xfId="0" applyNumberFormat="1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49" fontId="3" fillId="0" borderId="43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4" fontId="1" fillId="0" borderId="48" xfId="0" applyNumberFormat="1" applyFont="1" applyBorder="1" applyAlignment="1">
      <alignment vertical="center"/>
    </xf>
    <xf numFmtId="4" fontId="1" fillId="0" borderId="49" xfId="0" applyNumberFormat="1" applyFont="1" applyBorder="1" applyAlignment="1">
      <alignment vertical="center"/>
    </xf>
    <xf numFmtId="4" fontId="1" fillId="0" borderId="50" xfId="0" applyNumberFormat="1" applyFont="1" applyBorder="1" applyAlignment="1">
      <alignment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49" fontId="6" fillId="2" borderId="43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49" fontId="3" fillId="2" borderId="43" xfId="0" applyNumberFormat="1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vertical="center"/>
    </xf>
    <xf numFmtId="49" fontId="3" fillId="2" borderId="45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49" fontId="3" fillId="2" borderId="54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workbookViewId="0" topLeftCell="E1">
      <selection activeCell="I2" sqref="I2"/>
    </sheetView>
  </sheetViews>
  <sheetFormatPr defaultColWidth="9.00390625" defaultRowHeight="21.75" customHeight="1"/>
  <cols>
    <col min="1" max="1" width="40.75390625" style="1" customWidth="1"/>
    <col min="2" max="10" width="12.75390625" style="1" customWidth="1"/>
    <col min="11" max="11" width="18.00390625" style="1" customWidth="1"/>
    <col min="12" max="12" width="13.25390625" style="1" customWidth="1"/>
    <col min="13" max="23" width="9.125" style="1" customWidth="1"/>
    <col min="24" max="24" width="12.75390625" style="1" customWidth="1"/>
    <col min="25" max="16384" width="9.125" style="1" customWidth="1"/>
  </cols>
  <sheetData>
    <row r="1" spans="1:11" ht="21.75" customHeight="1">
      <c r="A1" s="2" t="s">
        <v>0</v>
      </c>
      <c r="K1" s="2" t="s">
        <v>82</v>
      </c>
    </row>
    <row r="2" spans="1:11" ht="21.75" customHeight="1" thickBot="1">
      <c r="A2" s="2" t="s">
        <v>1</v>
      </c>
      <c r="K2" s="2" t="s">
        <v>83</v>
      </c>
    </row>
    <row r="3" spans="1:12" ht="28.5" customHeight="1" thickBot="1">
      <c r="A3" s="66" t="s">
        <v>2</v>
      </c>
      <c r="B3" s="62" t="s">
        <v>80</v>
      </c>
      <c r="C3" s="63"/>
      <c r="D3" s="63"/>
      <c r="E3" s="63"/>
      <c r="F3" s="63"/>
      <c r="G3" s="63"/>
      <c r="H3" s="63"/>
      <c r="I3" s="63"/>
      <c r="J3" s="63"/>
      <c r="K3" s="37" t="s">
        <v>81</v>
      </c>
      <c r="L3" s="64" t="s">
        <v>17</v>
      </c>
    </row>
    <row r="4" spans="1:12" ht="33" customHeight="1">
      <c r="A4" s="67"/>
      <c r="B4" s="72" t="s">
        <v>77</v>
      </c>
      <c r="C4" s="4" t="s">
        <v>16</v>
      </c>
      <c r="D4" s="7" t="s">
        <v>15</v>
      </c>
      <c r="E4" s="25" t="s">
        <v>3</v>
      </c>
      <c r="F4" s="4" t="s">
        <v>5</v>
      </c>
      <c r="G4" s="4" t="s">
        <v>7</v>
      </c>
      <c r="H4" s="4" t="s">
        <v>9</v>
      </c>
      <c r="I4" s="4" t="s">
        <v>11</v>
      </c>
      <c r="J4" s="4" t="s">
        <v>13</v>
      </c>
      <c r="K4" s="4" t="s">
        <v>79</v>
      </c>
      <c r="L4" s="65"/>
    </row>
    <row r="5" spans="1:12" ht="12.75" customHeight="1" thickBot="1">
      <c r="A5" s="68"/>
      <c r="B5" s="73"/>
      <c r="C5" s="74" t="s">
        <v>78</v>
      </c>
      <c r="D5" s="75"/>
      <c r="E5" s="26" t="s">
        <v>4</v>
      </c>
      <c r="F5" s="5" t="s">
        <v>6</v>
      </c>
      <c r="G5" s="5" t="s">
        <v>8</v>
      </c>
      <c r="H5" s="5" t="s">
        <v>10</v>
      </c>
      <c r="I5" s="5" t="s">
        <v>12</v>
      </c>
      <c r="J5" s="5" t="s">
        <v>14</v>
      </c>
      <c r="K5" s="5" t="s">
        <v>6</v>
      </c>
      <c r="L5" s="6" t="s">
        <v>18</v>
      </c>
    </row>
    <row r="6" spans="1:12" ht="10.5" customHeight="1">
      <c r="A6" s="55" t="s">
        <v>19</v>
      </c>
      <c r="B6" s="8"/>
      <c r="C6" s="8"/>
      <c r="D6" s="11"/>
      <c r="E6" s="27">
        <v>312000</v>
      </c>
      <c r="F6" s="10">
        <v>48000</v>
      </c>
      <c r="G6" s="8"/>
      <c r="H6" s="8"/>
      <c r="I6" s="8"/>
      <c r="J6" s="8"/>
      <c r="K6" s="28"/>
      <c r="L6" s="14">
        <v>360000</v>
      </c>
    </row>
    <row r="7" spans="1:12" ht="10.5" customHeight="1">
      <c r="A7" s="40"/>
      <c r="B7" s="9"/>
      <c r="C7" s="9"/>
      <c r="D7" s="12"/>
      <c r="E7" s="29"/>
      <c r="F7" s="9">
        <v>9300</v>
      </c>
      <c r="G7" s="9"/>
      <c r="H7" s="9"/>
      <c r="I7" s="9"/>
      <c r="J7" s="9"/>
      <c r="K7" s="30"/>
      <c r="L7" s="13">
        <v>321300</v>
      </c>
    </row>
    <row r="8" spans="1:12" ht="10.5" customHeight="1">
      <c r="A8" s="39" t="s">
        <v>20</v>
      </c>
      <c r="B8" s="15"/>
      <c r="C8" s="15"/>
      <c r="D8" s="17"/>
      <c r="E8" s="31"/>
      <c r="F8" s="16">
        <v>80000</v>
      </c>
      <c r="G8" s="15"/>
      <c r="H8" s="15"/>
      <c r="I8" s="15"/>
      <c r="J8" s="15"/>
      <c r="K8" s="32">
        <v>0</v>
      </c>
      <c r="L8" s="18">
        <v>80000</v>
      </c>
    </row>
    <row r="9" spans="1:12" ht="10.5" customHeight="1">
      <c r="A9" s="40"/>
      <c r="B9" s="9"/>
      <c r="C9" s="9"/>
      <c r="D9" s="12"/>
      <c r="E9" s="29"/>
      <c r="F9" s="9">
        <v>0</v>
      </c>
      <c r="G9" s="9"/>
      <c r="H9" s="9"/>
      <c r="I9" s="9"/>
      <c r="J9" s="9"/>
      <c r="K9" s="30">
        <v>160000</v>
      </c>
      <c r="L9" s="13">
        <v>160000</v>
      </c>
    </row>
    <row r="10" spans="1:12" ht="10.5" customHeight="1">
      <c r="A10" s="39" t="s">
        <v>21</v>
      </c>
      <c r="B10" s="15"/>
      <c r="C10" s="15"/>
      <c r="D10" s="17"/>
      <c r="E10" s="31"/>
      <c r="F10" s="16">
        <v>400000</v>
      </c>
      <c r="G10" s="15"/>
      <c r="H10" s="15"/>
      <c r="I10" s="15"/>
      <c r="J10" s="15"/>
      <c r="K10" s="32">
        <v>0</v>
      </c>
      <c r="L10" s="18">
        <v>400000</v>
      </c>
    </row>
    <row r="11" spans="1:12" ht="10.5" customHeight="1">
      <c r="A11" s="40"/>
      <c r="B11" s="9"/>
      <c r="C11" s="9"/>
      <c r="D11" s="12"/>
      <c r="E11" s="29"/>
      <c r="F11" s="9">
        <v>0</v>
      </c>
      <c r="G11" s="9"/>
      <c r="H11" s="9"/>
      <c r="I11" s="9"/>
      <c r="J11" s="9"/>
      <c r="K11" s="30">
        <v>400000</v>
      </c>
      <c r="L11" s="13">
        <v>400000</v>
      </c>
    </row>
    <row r="12" spans="1:12" ht="10.5" customHeight="1">
      <c r="A12" s="39" t="s">
        <v>22</v>
      </c>
      <c r="B12" s="15"/>
      <c r="C12" s="15"/>
      <c r="D12" s="17"/>
      <c r="E12" s="31"/>
      <c r="F12" s="16">
        <v>1800000</v>
      </c>
      <c r="G12" s="15"/>
      <c r="H12" s="15"/>
      <c r="I12" s="15"/>
      <c r="J12" s="15"/>
      <c r="K12" s="32">
        <v>0</v>
      </c>
      <c r="L12" s="18">
        <v>1800000</v>
      </c>
    </row>
    <row r="13" spans="1:12" ht="10.5" customHeight="1">
      <c r="A13" s="40"/>
      <c r="B13" s="9"/>
      <c r="C13" s="9"/>
      <c r="D13" s="12"/>
      <c r="E13" s="29"/>
      <c r="F13" s="9"/>
      <c r="G13" s="9"/>
      <c r="H13" s="9"/>
      <c r="I13" s="9"/>
      <c r="J13" s="9"/>
      <c r="K13" s="30">
        <v>1800000</v>
      </c>
      <c r="L13" s="13">
        <v>1800000</v>
      </c>
    </row>
    <row r="14" spans="1:12" ht="10.5" customHeight="1">
      <c r="A14" s="39" t="s">
        <v>23</v>
      </c>
      <c r="B14" s="44"/>
      <c r="C14" s="44"/>
      <c r="D14" s="42"/>
      <c r="E14" s="48"/>
      <c r="F14" s="44">
        <v>0</v>
      </c>
      <c r="G14" s="44"/>
      <c r="H14" s="44">
        <v>1719900</v>
      </c>
      <c r="I14" s="44"/>
      <c r="J14" s="44"/>
      <c r="K14" s="57"/>
      <c r="L14" s="46">
        <v>1719900</v>
      </c>
    </row>
    <row r="15" spans="1:12" ht="10.5" customHeight="1">
      <c r="A15" s="40"/>
      <c r="B15" s="45"/>
      <c r="C15" s="45"/>
      <c r="D15" s="43"/>
      <c r="E15" s="49"/>
      <c r="F15" s="45"/>
      <c r="G15" s="45"/>
      <c r="H15" s="45"/>
      <c r="I15" s="45"/>
      <c r="J15" s="45"/>
      <c r="K15" s="61"/>
      <c r="L15" s="47"/>
    </row>
    <row r="16" spans="1:12" ht="10.5" customHeight="1">
      <c r="A16" s="39" t="s">
        <v>24</v>
      </c>
      <c r="B16" s="44"/>
      <c r="C16" s="44"/>
      <c r="D16" s="42"/>
      <c r="E16" s="48"/>
      <c r="F16" s="44"/>
      <c r="G16" s="44"/>
      <c r="H16" s="44">
        <v>0</v>
      </c>
      <c r="I16" s="44"/>
      <c r="J16" s="44"/>
      <c r="K16" s="57"/>
      <c r="L16" s="46">
        <v>0</v>
      </c>
    </row>
    <row r="17" spans="1:12" ht="10.5" customHeight="1">
      <c r="A17" s="40"/>
      <c r="B17" s="45"/>
      <c r="C17" s="45"/>
      <c r="D17" s="43"/>
      <c r="E17" s="49"/>
      <c r="F17" s="45"/>
      <c r="G17" s="45"/>
      <c r="H17" s="45"/>
      <c r="I17" s="45"/>
      <c r="J17" s="45"/>
      <c r="K17" s="61"/>
      <c r="L17" s="47"/>
    </row>
    <row r="18" spans="1:12" ht="10.5" customHeight="1">
      <c r="A18" s="39" t="s">
        <v>25</v>
      </c>
      <c r="B18" s="44">
        <v>406098</v>
      </c>
      <c r="C18" s="44"/>
      <c r="D18" s="42"/>
      <c r="E18" s="48"/>
      <c r="F18" s="44"/>
      <c r="G18" s="44"/>
      <c r="H18" s="44"/>
      <c r="I18" s="44"/>
      <c r="J18" s="44"/>
      <c r="K18" s="57"/>
      <c r="L18" s="46"/>
    </row>
    <row r="19" spans="1:12" ht="10.5" customHeight="1">
      <c r="A19" s="40"/>
      <c r="B19" s="45"/>
      <c r="C19" s="45"/>
      <c r="D19" s="43"/>
      <c r="E19" s="49"/>
      <c r="F19" s="45"/>
      <c r="G19" s="45"/>
      <c r="H19" s="45"/>
      <c r="I19" s="45"/>
      <c r="J19" s="45"/>
      <c r="K19" s="61"/>
      <c r="L19" s="47"/>
    </row>
    <row r="20" spans="1:12" ht="10.5" customHeight="1">
      <c r="A20" s="39" t="s">
        <v>26</v>
      </c>
      <c r="B20" s="15"/>
      <c r="C20" s="15"/>
      <c r="D20" s="17"/>
      <c r="E20" s="31"/>
      <c r="F20" s="16">
        <v>500000</v>
      </c>
      <c r="G20" s="15"/>
      <c r="H20" s="16">
        <v>0</v>
      </c>
      <c r="I20" s="15"/>
      <c r="J20" s="15"/>
      <c r="K20" s="33"/>
      <c r="L20" s="18">
        <v>500000</v>
      </c>
    </row>
    <row r="21" spans="1:12" ht="10.5" customHeight="1">
      <c r="A21" s="40"/>
      <c r="B21" s="9"/>
      <c r="C21" s="9"/>
      <c r="D21" s="12"/>
      <c r="E21" s="29"/>
      <c r="F21" s="9">
        <v>0</v>
      </c>
      <c r="G21" s="9"/>
      <c r="H21" s="9">
        <v>324886.66</v>
      </c>
      <c r="I21" s="9"/>
      <c r="J21" s="9"/>
      <c r="K21" s="30"/>
      <c r="L21" s="13">
        <v>324886.66</v>
      </c>
    </row>
    <row r="22" spans="1:12" ht="10.5" customHeight="1">
      <c r="A22" s="39" t="s">
        <v>27</v>
      </c>
      <c r="B22" s="15"/>
      <c r="C22" s="15"/>
      <c r="D22" s="17"/>
      <c r="E22" s="31">
        <v>0</v>
      </c>
      <c r="F22" s="16">
        <v>500000</v>
      </c>
      <c r="G22" s="15"/>
      <c r="H22" s="15"/>
      <c r="I22" s="15"/>
      <c r="J22" s="15"/>
      <c r="K22" s="33"/>
      <c r="L22" s="18">
        <v>500000</v>
      </c>
    </row>
    <row r="23" spans="1:12" ht="10.5" customHeight="1">
      <c r="A23" s="40"/>
      <c r="B23" s="9"/>
      <c r="C23" s="9"/>
      <c r="D23" s="12"/>
      <c r="E23" s="29">
        <v>150000</v>
      </c>
      <c r="F23" s="9">
        <v>190998</v>
      </c>
      <c r="G23" s="9"/>
      <c r="H23" s="9"/>
      <c r="I23" s="9"/>
      <c r="J23" s="9"/>
      <c r="K23" s="30"/>
      <c r="L23" s="13">
        <v>340998</v>
      </c>
    </row>
    <row r="24" spans="1:12" ht="10.5" customHeight="1">
      <c r="A24" s="39" t="s">
        <v>28</v>
      </c>
      <c r="B24" s="15">
        <v>0</v>
      </c>
      <c r="C24" s="15"/>
      <c r="D24" s="17"/>
      <c r="E24" s="31"/>
      <c r="F24" s="15">
        <v>0</v>
      </c>
      <c r="G24" s="15"/>
      <c r="H24" s="16">
        <v>1297100</v>
      </c>
      <c r="I24" s="15"/>
      <c r="J24" s="15"/>
      <c r="K24" s="32">
        <v>0</v>
      </c>
      <c r="L24" s="18">
        <v>1297100</v>
      </c>
    </row>
    <row r="25" spans="1:12" ht="10.5" customHeight="1">
      <c r="A25" s="40"/>
      <c r="B25" s="9"/>
      <c r="C25" s="9"/>
      <c r="D25" s="12"/>
      <c r="E25" s="29"/>
      <c r="F25" s="9"/>
      <c r="G25" s="9"/>
      <c r="H25" s="9">
        <v>0</v>
      </c>
      <c r="I25" s="9"/>
      <c r="J25" s="9"/>
      <c r="K25" s="30">
        <v>1297100</v>
      </c>
      <c r="L25" s="13">
        <v>1297100</v>
      </c>
    </row>
    <row r="26" spans="1:12" ht="10.5" customHeight="1">
      <c r="A26" s="39" t="s">
        <v>29</v>
      </c>
      <c r="B26" s="15"/>
      <c r="C26" s="15"/>
      <c r="D26" s="17"/>
      <c r="E26" s="31"/>
      <c r="F26" s="16">
        <v>8230</v>
      </c>
      <c r="G26" s="15"/>
      <c r="H26" s="15">
        <v>800000</v>
      </c>
      <c r="I26" s="15"/>
      <c r="J26" s="15"/>
      <c r="K26" s="33"/>
      <c r="L26" s="18">
        <v>808230</v>
      </c>
    </row>
    <row r="27" spans="1:12" ht="10.5" customHeight="1">
      <c r="A27" s="40"/>
      <c r="B27" s="9"/>
      <c r="C27" s="9"/>
      <c r="D27" s="12"/>
      <c r="E27" s="29"/>
      <c r="F27" s="9">
        <v>8229.78</v>
      </c>
      <c r="G27" s="9"/>
      <c r="H27" s="9"/>
      <c r="I27" s="9"/>
      <c r="J27" s="9"/>
      <c r="K27" s="30"/>
      <c r="L27" s="13">
        <v>808229.78</v>
      </c>
    </row>
    <row r="28" spans="1:12" ht="10.5" customHeight="1">
      <c r="A28" s="39" t="s">
        <v>30</v>
      </c>
      <c r="B28" s="15"/>
      <c r="C28" s="15"/>
      <c r="D28" s="17"/>
      <c r="E28" s="31"/>
      <c r="F28" s="16">
        <v>256540</v>
      </c>
      <c r="G28" s="15"/>
      <c r="H28" s="15"/>
      <c r="I28" s="15"/>
      <c r="J28" s="15"/>
      <c r="K28" s="33"/>
      <c r="L28" s="18">
        <v>256540</v>
      </c>
    </row>
    <row r="29" spans="1:12" ht="10.5" customHeight="1">
      <c r="A29" s="40"/>
      <c r="B29" s="9"/>
      <c r="C29" s="9"/>
      <c r="D29" s="12"/>
      <c r="E29" s="29"/>
      <c r="F29" s="9">
        <v>256538.79</v>
      </c>
      <c r="G29" s="9"/>
      <c r="H29" s="9"/>
      <c r="I29" s="9"/>
      <c r="J29" s="9"/>
      <c r="K29" s="30"/>
      <c r="L29" s="13">
        <v>256538.79</v>
      </c>
    </row>
    <row r="30" spans="1:12" ht="10.5" customHeight="1">
      <c r="A30" s="39" t="s">
        <v>31</v>
      </c>
      <c r="B30" s="15"/>
      <c r="C30" s="15"/>
      <c r="D30" s="17"/>
      <c r="E30" s="31"/>
      <c r="F30" s="16">
        <v>400000</v>
      </c>
      <c r="G30" s="15"/>
      <c r="H30" s="15"/>
      <c r="I30" s="15"/>
      <c r="J30" s="15"/>
      <c r="K30" s="32">
        <v>0</v>
      </c>
      <c r="L30" s="18">
        <v>400000</v>
      </c>
    </row>
    <row r="31" spans="1:12" ht="10.5" customHeight="1">
      <c r="A31" s="40"/>
      <c r="B31" s="9"/>
      <c r="C31" s="9"/>
      <c r="D31" s="12"/>
      <c r="E31" s="29"/>
      <c r="F31" s="9">
        <v>0</v>
      </c>
      <c r="G31" s="9"/>
      <c r="H31" s="9"/>
      <c r="I31" s="9"/>
      <c r="J31" s="9"/>
      <c r="K31" s="30">
        <v>400000</v>
      </c>
      <c r="L31" s="13">
        <v>400000</v>
      </c>
    </row>
    <row r="32" spans="1:12" ht="10.5" customHeight="1">
      <c r="A32" s="39" t="s">
        <v>32</v>
      </c>
      <c r="B32" s="44">
        <v>174930</v>
      </c>
      <c r="C32" s="44"/>
      <c r="D32" s="42"/>
      <c r="E32" s="48"/>
      <c r="F32" s="44"/>
      <c r="G32" s="44"/>
      <c r="H32" s="44"/>
      <c r="I32" s="44"/>
      <c r="J32" s="44"/>
      <c r="K32" s="57"/>
      <c r="L32" s="46"/>
    </row>
    <row r="33" spans="1:12" ht="10.5" customHeight="1">
      <c r="A33" s="40"/>
      <c r="B33" s="45"/>
      <c r="C33" s="45"/>
      <c r="D33" s="43"/>
      <c r="E33" s="49"/>
      <c r="F33" s="45"/>
      <c r="G33" s="45"/>
      <c r="H33" s="45"/>
      <c r="I33" s="45"/>
      <c r="J33" s="45"/>
      <c r="K33" s="61"/>
      <c r="L33" s="47"/>
    </row>
    <row r="34" spans="1:12" ht="10.5" customHeight="1">
      <c r="A34" s="39" t="s">
        <v>33</v>
      </c>
      <c r="B34" s="44"/>
      <c r="C34" s="44"/>
      <c r="D34" s="42"/>
      <c r="E34" s="48"/>
      <c r="F34" s="44">
        <v>0</v>
      </c>
      <c r="G34" s="44"/>
      <c r="H34" s="44">
        <v>1746150</v>
      </c>
      <c r="I34" s="44"/>
      <c r="J34" s="44"/>
      <c r="K34" s="57"/>
      <c r="L34" s="46">
        <v>1746150</v>
      </c>
    </row>
    <row r="35" spans="1:12" ht="10.5" customHeight="1">
      <c r="A35" s="40"/>
      <c r="B35" s="45"/>
      <c r="C35" s="45"/>
      <c r="D35" s="43"/>
      <c r="E35" s="49"/>
      <c r="F35" s="45"/>
      <c r="G35" s="45"/>
      <c r="H35" s="45"/>
      <c r="I35" s="45"/>
      <c r="J35" s="45"/>
      <c r="K35" s="61"/>
      <c r="L35" s="47"/>
    </row>
    <row r="36" spans="1:12" ht="10.5" customHeight="1">
      <c r="A36" s="39" t="s">
        <v>34</v>
      </c>
      <c r="B36" s="44"/>
      <c r="C36" s="44"/>
      <c r="D36" s="42"/>
      <c r="E36" s="48"/>
      <c r="F36" s="44">
        <v>88357</v>
      </c>
      <c r="G36" s="44"/>
      <c r="H36" s="44"/>
      <c r="I36" s="44"/>
      <c r="J36" s="44"/>
      <c r="K36" s="57"/>
      <c r="L36" s="46">
        <v>88357</v>
      </c>
    </row>
    <row r="37" spans="1:12" ht="10.5" customHeight="1">
      <c r="A37" s="40"/>
      <c r="B37" s="45"/>
      <c r="C37" s="45"/>
      <c r="D37" s="43"/>
      <c r="E37" s="49"/>
      <c r="F37" s="45"/>
      <c r="G37" s="45"/>
      <c r="H37" s="45"/>
      <c r="I37" s="45"/>
      <c r="J37" s="45"/>
      <c r="K37" s="61"/>
      <c r="L37" s="47"/>
    </row>
    <row r="38" spans="1:12" ht="10.5" customHeight="1">
      <c r="A38" s="39" t="s">
        <v>35</v>
      </c>
      <c r="B38" s="44"/>
      <c r="C38" s="44"/>
      <c r="D38" s="42"/>
      <c r="E38" s="48"/>
      <c r="F38" s="44">
        <v>625972.3</v>
      </c>
      <c r="G38" s="44"/>
      <c r="H38" s="44"/>
      <c r="I38" s="44"/>
      <c r="J38" s="44"/>
      <c r="K38" s="57"/>
      <c r="L38" s="46">
        <v>625972.3</v>
      </c>
    </row>
    <row r="39" spans="1:12" ht="10.5" customHeight="1">
      <c r="A39" s="40"/>
      <c r="B39" s="45"/>
      <c r="C39" s="45"/>
      <c r="D39" s="43"/>
      <c r="E39" s="49"/>
      <c r="F39" s="45"/>
      <c r="G39" s="45"/>
      <c r="H39" s="45"/>
      <c r="I39" s="45"/>
      <c r="J39" s="45"/>
      <c r="K39" s="61"/>
      <c r="L39" s="47"/>
    </row>
    <row r="40" spans="1:12" ht="10.5" customHeight="1">
      <c r="A40" s="39" t="s">
        <v>36</v>
      </c>
      <c r="B40" s="15"/>
      <c r="C40" s="15"/>
      <c r="D40" s="17"/>
      <c r="E40" s="31">
        <v>1660000</v>
      </c>
      <c r="F40" s="16">
        <v>704200</v>
      </c>
      <c r="G40" s="15"/>
      <c r="H40" s="15"/>
      <c r="I40" s="15"/>
      <c r="J40" s="15"/>
      <c r="K40" s="33"/>
      <c r="L40" s="18">
        <v>2364200</v>
      </c>
    </row>
    <row r="41" spans="1:12" ht="10.5" customHeight="1">
      <c r="A41" s="40"/>
      <c r="B41" s="9"/>
      <c r="C41" s="9"/>
      <c r="D41" s="12"/>
      <c r="E41" s="29"/>
      <c r="F41" s="9">
        <v>339830</v>
      </c>
      <c r="G41" s="9"/>
      <c r="H41" s="9"/>
      <c r="I41" s="9"/>
      <c r="J41" s="9"/>
      <c r="K41" s="30"/>
      <c r="L41" s="13">
        <v>1999830</v>
      </c>
    </row>
    <row r="42" spans="1:12" ht="10.5" customHeight="1">
      <c r="A42" s="39" t="s">
        <v>37</v>
      </c>
      <c r="B42" s="44"/>
      <c r="C42" s="44"/>
      <c r="D42" s="42"/>
      <c r="E42" s="48"/>
      <c r="F42" s="44">
        <v>776513.2</v>
      </c>
      <c r="G42" s="44"/>
      <c r="H42" s="44"/>
      <c r="I42" s="44"/>
      <c r="J42" s="44"/>
      <c r="K42" s="57"/>
      <c r="L42" s="46">
        <v>776513.2</v>
      </c>
    </row>
    <row r="43" spans="1:12" ht="10.5" customHeight="1">
      <c r="A43" s="40"/>
      <c r="B43" s="45"/>
      <c r="C43" s="45"/>
      <c r="D43" s="43"/>
      <c r="E43" s="49"/>
      <c r="F43" s="45"/>
      <c r="G43" s="45"/>
      <c r="H43" s="45"/>
      <c r="I43" s="45"/>
      <c r="J43" s="45"/>
      <c r="K43" s="61"/>
      <c r="L43" s="47"/>
    </row>
    <row r="44" spans="1:12" ht="10.5" customHeight="1">
      <c r="A44" s="39" t="s">
        <v>38</v>
      </c>
      <c r="B44" s="15">
        <v>930057.45</v>
      </c>
      <c r="C44" s="15"/>
      <c r="D44" s="17">
        <v>10000000</v>
      </c>
      <c r="E44" s="31"/>
      <c r="F44" s="16">
        <v>2100092.55</v>
      </c>
      <c r="G44" s="15"/>
      <c r="H44" s="16">
        <v>969850</v>
      </c>
      <c r="I44" s="15"/>
      <c r="J44" s="15">
        <v>6000000</v>
      </c>
      <c r="K44" s="33"/>
      <c r="L44" s="18">
        <f>19069942.55-D44</f>
        <v>9069942.55</v>
      </c>
    </row>
    <row r="45" spans="1:12" ht="10.5" customHeight="1">
      <c r="A45" s="40"/>
      <c r="B45" s="9"/>
      <c r="C45" s="9"/>
      <c r="D45" s="12">
        <v>10057082.5</v>
      </c>
      <c r="E45" s="29"/>
      <c r="F45" s="9">
        <v>1680179.05</v>
      </c>
      <c r="G45" s="9"/>
      <c r="H45" s="9">
        <v>1273181</v>
      </c>
      <c r="I45" s="9"/>
      <c r="J45" s="9"/>
      <c r="K45" s="30"/>
      <c r="L45" s="13">
        <f>19010442.55-D45</f>
        <v>8953360.05</v>
      </c>
    </row>
    <row r="46" spans="1:12" ht="10.5" customHeight="1">
      <c r="A46" s="39" t="s">
        <v>39</v>
      </c>
      <c r="B46" s="15"/>
      <c r="C46" s="15"/>
      <c r="D46" s="17"/>
      <c r="E46" s="31"/>
      <c r="F46" s="15"/>
      <c r="G46" s="15"/>
      <c r="H46" s="16">
        <v>1000000</v>
      </c>
      <c r="I46" s="15"/>
      <c r="J46" s="15"/>
      <c r="K46" s="33"/>
      <c r="L46" s="18">
        <v>1000000</v>
      </c>
    </row>
    <row r="47" spans="1:12" ht="10.5" customHeight="1">
      <c r="A47" s="40"/>
      <c r="B47" s="9"/>
      <c r="C47" s="9"/>
      <c r="D47" s="12"/>
      <c r="E47" s="29"/>
      <c r="F47" s="9"/>
      <c r="G47" s="9"/>
      <c r="H47" s="9">
        <v>871500</v>
      </c>
      <c r="I47" s="9"/>
      <c r="J47" s="9"/>
      <c r="K47" s="30"/>
      <c r="L47" s="13">
        <v>871500</v>
      </c>
    </row>
    <row r="48" spans="1:12" ht="10.5" customHeight="1">
      <c r="A48" s="39" t="s">
        <v>40</v>
      </c>
      <c r="B48" s="44"/>
      <c r="C48" s="44"/>
      <c r="D48" s="42"/>
      <c r="E48" s="48"/>
      <c r="F48" s="44">
        <v>81241.3</v>
      </c>
      <c r="G48" s="44"/>
      <c r="H48" s="44">
        <v>0</v>
      </c>
      <c r="I48" s="44"/>
      <c r="J48" s="44"/>
      <c r="K48" s="57"/>
      <c r="L48" s="46">
        <v>81241.3</v>
      </c>
    </row>
    <row r="49" spans="1:12" ht="10.5" customHeight="1">
      <c r="A49" s="40"/>
      <c r="B49" s="45"/>
      <c r="C49" s="45"/>
      <c r="D49" s="43"/>
      <c r="E49" s="49"/>
      <c r="F49" s="45"/>
      <c r="G49" s="45"/>
      <c r="H49" s="45"/>
      <c r="I49" s="45"/>
      <c r="J49" s="45"/>
      <c r="K49" s="61"/>
      <c r="L49" s="47"/>
    </row>
    <row r="50" spans="1:12" ht="10.5" customHeight="1">
      <c r="A50" s="39" t="s">
        <v>41</v>
      </c>
      <c r="B50" s="15"/>
      <c r="C50" s="15"/>
      <c r="D50" s="17"/>
      <c r="E50" s="31"/>
      <c r="F50" s="16">
        <v>2127855.94</v>
      </c>
      <c r="G50" s="15">
        <v>160297.58</v>
      </c>
      <c r="H50" s="15"/>
      <c r="I50" s="15">
        <v>56933</v>
      </c>
      <c r="J50" s="15"/>
      <c r="K50" s="32">
        <v>0</v>
      </c>
      <c r="L50" s="18">
        <v>2345086.52</v>
      </c>
    </row>
    <row r="51" spans="1:12" ht="10.5" customHeight="1">
      <c r="A51" s="40"/>
      <c r="B51" s="9"/>
      <c r="C51" s="9"/>
      <c r="D51" s="12"/>
      <c r="E51" s="29"/>
      <c r="F51" s="9">
        <v>0</v>
      </c>
      <c r="G51" s="9"/>
      <c r="H51" s="9"/>
      <c r="I51" s="9"/>
      <c r="J51" s="9"/>
      <c r="K51" s="30">
        <v>3498568.44</v>
      </c>
      <c r="L51" s="13">
        <v>3715799.02</v>
      </c>
    </row>
    <row r="52" spans="1:12" ht="10.5" customHeight="1">
      <c r="A52" s="39" t="s">
        <v>42</v>
      </c>
      <c r="B52" s="44"/>
      <c r="C52" s="44"/>
      <c r="D52" s="42"/>
      <c r="E52" s="48"/>
      <c r="F52" s="44">
        <v>77274</v>
      </c>
      <c r="G52" s="44"/>
      <c r="H52" s="44"/>
      <c r="I52" s="44"/>
      <c r="J52" s="44"/>
      <c r="K52" s="57"/>
      <c r="L52" s="46">
        <v>77274</v>
      </c>
    </row>
    <row r="53" spans="1:12" ht="10.5" customHeight="1">
      <c r="A53" s="40"/>
      <c r="B53" s="45"/>
      <c r="C53" s="45"/>
      <c r="D53" s="43"/>
      <c r="E53" s="49"/>
      <c r="F53" s="45"/>
      <c r="G53" s="45"/>
      <c r="H53" s="45"/>
      <c r="I53" s="45"/>
      <c r="J53" s="45"/>
      <c r="K53" s="61"/>
      <c r="L53" s="47"/>
    </row>
    <row r="54" spans="1:12" ht="10.5" customHeight="1">
      <c r="A54" s="39" t="s">
        <v>43</v>
      </c>
      <c r="B54" s="44"/>
      <c r="C54" s="44"/>
      <c r="D54" s="42"/>
      <c r="E54" s="48"/>
      <c r="F54" s="44">
        <v>0</v>
      </c>
      <c r="G54" s="44"/>
      <c r="H54" s="44"/>
      <c r="I54" s="44"/>
      <c r="J54" s="44"/>
      <c r="K54" s="57"/>
      <c r="L54" s="46">
        <v>0</v>
      </c>
    </row>
    <row r="55" spans="1:12" ht="10.5" customHeight="1">
      <c r="A55" s="40"/>
      <c r="B55" s="45"/>
      <c r="C55" s="45"/>
      <c r="D55" s="43"/>
      <c r="E55" s="49"/>
      <c r="F55" s="45"/>
      <c r="G55" s="45"/>
      <c r="H55" s="45"/>
      <c r="I55" s="45"/>
      <c r="J55" s="45"/>
      <c r="K55" s="61"/>
      <c r="L55" s="47"/>
    </row>
    <row r="56" spans="1:12" ht="10.5" customHeight="1">
      <c r="A56" s="39" t="s">
        <v>44</v>
      </c>
      <c r="B56" s="44"/>
      <c r="C56" s="44"/>
      <c r="D56" s="42"/>
      <c r="E56" s="48"/>
      <c r="F56" s="44">
        <v>948995</v>
      </c>
      <c r="G56" s="44"/>
      <c r="H56" s="44"/>
      <c r="I56" s="44"/>
      <c r="J56" s="44"/>
      <c r="K56" s="57"/>
      <c r="L56" s="46">
        <v>948995</v>
      </c>
    </row>
    <row r="57" spans="1:12" ht="10.5" customHeight="1">
      <c r="A57" s="40"/>
      <c r="B57" s="45"/>
      <c r="C57" s="45"/>
      <c r="D57" s="43"/>
      <c r="E57" s="49"/>
      <c r="F57" s="45"/>
      <c r="G57" s="45"/>
      <c r="H57" s="45"/>
      <c r="I57" s="45"/>
      <c r="J57" s="45"/>
      <c r="K57" s="61"/>
      <c r="L57" s="47"/>
    </row>
    <row r="58" spans="1:12" ht="10.5" customHeight="1">
      <c r="A58" s="39" t="s">
        <v>45</v>
      </c>
      <c r="B58" s="44">
        <v>152007.8</v>
      </c>
      <c r="C58" s="44"/>
      <c r="D58" s="42"/>
      <c r="E58" s="48"/>
      <c r="F58" s="44"/>
      <c r="G58" s="44"/>
      <c r="H58" s="44"/>
      <c r="I58" s="44"/>
      <c r="J58" s="44"/>
      <c r="K58" s="57"/>
      <c r="L58" s="46"/>
    </row>
    <row r="59" spans="1:12" ht="10.5" customHeight="1">
      <c r="A59" s="40"/>
      <c r="B59" s="45"/>
      <c r="C59" s="45"/>
      <c r="D59" s="43"/>
      <c r="E59" s="49"/>
      <c r="F59" s="45"/>
      <c r="G59" s="45"/>
      <c r="H59" s="45"/>
      <c r="I59" s="45"/>
      <c r="J59" s="45"/>
      <c r="K59" s="61"/>
      <c r="L59" s="47"/>
    </row>
    <row r="60" spans="1:12" ht="10.5" customHeight="1">
      <c r="A60" s="39" t="s">
        <v>46</v>
      </c>
      <c r="B60" s="44"/>
      <c r="C60" s="44"/>
      <c r="D60" s="42"/>
      <c r="E60" s="48"/>
      <c r="F60" s="44">
        <v>55999</v>
      </c>
      <c r="G60" s="44"/>
      <c r="H60" s="44"/>
      <c r="I60" s="44"/>
      <c r="J60" s="44"/>
      <c r="K60" s="57"/>
      <c r="L60" s="46">
        <v>55999</v>
      </c>
    </row>
    <row r="61" spans="1:12" ht="10.5" customHeight="1">
      <c r="A61" s="40"/>
      <c r="B61" s="45"/>
      <c r="C61" s="45"/>
      <c r="D61" s="43"/>
      <c r="E61" s="49"/>
      <c r="F61" s="45"/>
      <c r="G61" s="45"/>
      <c r="H61" s="45"/>
      <c r="I61" s="45"/>
      <c r="J61" s="45"/>
      <c r="K61" s="61"/>
      <c r="L61" s="47"/>
    </row>
    <row r="62" spans="1:12" ht="10.5" customHeight="1">
      <c r="A62" s="39" t="s">
        <v>47</v>
      </c>
      <c r="B62" s="15"/>
      <c r="C62" s="15"/>
      <c r="D62" s="17"/>
      <c r="E62" s="31"/>
      <c r="F62" s="16">
        <v>0</v>
      </c>
      <c r="G62" s="15"/>
      <c r="H62" s="15"/>
      <c r="I62" s="15"/>
      <c r="J62" s="15"/>
      <c r="K62" s="33"/>
      <c r="L62" s="18">
        <v>0</v>
      </c>
    </row>
    <row r="63" spans="1:12" ht="10.5" customHeight="1">
      <c r="A63" s="40"/>
      <c r="B63" s="9"/>
      <c r="C63" s="9"/>
      <c r="D63" s="12"/>
      <c r="E63" s="29"/>
      <c r="F63" s="9">
        <v>8269.3</v>
      </c>
      <c r="G63" s="9"/>
      <c r="H63" s="9"/>
      <c r="I63" s="9"/>
      <c r="J63" s="9"/>
      <c r="K63" s="30"/>
      <c r="L63" s="13">
        <v>8269.3</v>
      </c>
    </row>
    <row r="64" spans="1:12" ht="10.5" customHeight="1">
      <c r="A64" s="39" t="s">
        <v>48</v>
      </c>
      <c r="B64" s="15"/>
      <c r="C64" s="15"/>
      <c r="D64" s="17"/>
      <c r="E64" s="31"/>
      <c r="F64" s="16">
        <v>55490.51</v>
      </c>
      <c r="G64" s="15"/>
      <c r="H64" s="15"/>
      <c r="I64" s="15"/>
      <c r="J64" s="15"/>
      <c r="K64" s="33"/>
      <c r="L64" s="18">
        <v>55490.51</v>
      </c>
    </row>
    <row r="65" spans="1:12" ht="10.5" customHeight="1">
      <c r="A65" s="40"/>
      <c r="B65" s="9"/>
      <c r="C65" s="9"/>
      <c r="D65" s="12"/>
      <c r="E65" s="29"/>
      <c r="F65" s="9">
        <v>60875.64</v>
      </c>
      <c r="G65" s="9"/>
      <c r="H65" s="9"/>
      <c r="I65" s="9"/>
      <c r="J65" s="9"/>
      <c r="K65" s="30"/>
      <c r="L65" s="13">
        <v>60875.64</v>
      </c>
    </row>
    <row r="66" spans="1:12" ht="10.5" customHeight="1">
      <c r="A66" s="39" t="s">
        <v>49</v>
      </c>
      <c r="B66" s="15"/>
      <c r="C66" s="15"/>
      <c r="D66" s="17"/>
      <c r="E66" s="31"/>
      <c r="F66" s="16">
        <v>60000</v>
      </c>
      <c r="G66" s="15"/>
      <c r="H66" s="15"/>
      <c r="I66" s="15"/>
      <c r="J66" s="15"/>
      <c r="K66" s="33"/>
      <c r="L66" s="18">
        <v>60000</v>
      </c>
    </row>
    <row r="67" spans="1:12" ht="10.5" customHeight="1">
      <c r="A67" s="40"/>
      <c r="B67" s="9"/>
      <c r="C67" s="9"/>
      <c r="D67" s="12"/>
      <c r="E67" s="29"/>
      <c r="F67" s="9">
        <v>54499</v>
      </c>
      <c r="G67" s="9"/>
      <c r="H67" s="9"/>
      <c r="I67" s="9"/>
      <c r="J67" s="9"/>
      <c r="K67" s="30"/>
      <c r="L67" s="13">
        <v>54499</v>
      </c>
    </row>
    <row r="68" spans="1:12" ht="10.5" customHeight="1">
      <c r="A68" s="39" t="s">
        <v>50</v>
      </c>
      <c r="B68" s="15"/>
      <c r="C68" s="15"/>
      <c r="D68" s="17"/>
      <c r="E68" s="31">
        <v>150000</v>
      </c>
      <c r="F68" s="16">
        <v>0</v>
      </c>
      <c r="G68" s="15">
        <v>0</v>
      </c>
      <c r="H68" s="15"/>
      <c r="I68" s="15"/>
      <c r="J68" s="15"/>
      <c r="K68" s="33"/>
      <c r="L68" s="18">
        <v>150000</v>
      </c>
    </row>
    <row r="69" spans="1:12" ht="10.5" customHeight="1">
      <c r="A69" s="40"/>
      <c r="B69" s="9"/>
      <c r="C69" s="9"/>
      <c r="D69" s="12"/>
      <c r="E69" s="29">
        <v>0</v>
      </c>
      <c r="F69" s="9">
        <v>77231</v>
      </c>
      <c r="G69" s="9"/>
      <c r="H69" s="9"/>
      <c r="I69" s="9"/>
      <c r="J69" s="9"/>
      <c r="K69" s="30"/>
      <c r="L69" s="13">
        <v>77231</v>
      </c>
    </row>
    <row r="70" spans="1:12" ht="10.5" customHeight="1">
      <c r="A70" s="39" t="s">
        <v>51</v>
      </c>
      <c r="B70" s="44"/>
      <c r="C70" s="44"/>
      <c r="D70" s="42"/>
      <c r="E70" s="48"/>
      <c r="F70" s="44">
        <v>340490</v>
      </c>
      <c r="G70" s="44"/>
      <c r="H70" s="44"/>
      <c r="I70" s="44"/>
      <c r="J70" s="44"/>
      <c r="K70" s="57"/>
      <c r="L70" s="46">
        <v>340490</v>
      </c>
    </row>
    <row r="71" spans="1:12" ht="10.5" customHeight="1" thickBot="1">
      <c r="A71" s="41"/>
      <c r="B71" s="53"/>
      <c r="C71" s="53"/>
      <c r="D71" s="59"/>
      <c r="E71" s="60"/>
      <c r="F71" s="53"/>
      <c r="G71" s="53"/>
      <c r="H71" s="53"/>
      <c r="I71" s="53"/>
      <c r="J71" s="53"/>
      <c r="K71" s="58"/>
      <c r="L71" s="54"/>
    </row>
    <row r="72" spans="1:12" ht="21.75" customHeight="1" thickBot="1">
      <c r="A72" s="3" t="s">
        <v>52</v>
      </c>
      <c r="B72" s="19">
        <v>1663093.25</v>
      </c>
      <c r="C72" s="19"/>
      <c r="D72" s="21">
        <v>10000000</v>
      </c>
      <c r="E72" s="34">
        <v>2122000</v>
      </c>
      <c r="F72" s="19">
        <v>12035250.8</v>
      </c>
      <c r="G72" s="19">
        <v>160297.58</v>
      </c>
      <c r="H72" s="19">
        <v>7533000</v>
      </c>
      <c r="I72" s="19">
        <v>56933</v>
      </c>
      <c r="J72" s="19">
        <v>6000000</v>
      </c>
      <c r="K72" s="35">
        <v>0</v>
      </c>
      <c r="L72" s="20">
        <f>37907481.38-D72</f>
        <v>27907481.380000003</v>
      </c>
    </row>
    <row r="73" spans="1:12" ht="21.75" customHeight="1" thickBot="1">
      <c r="A73" s="3" t="s">
        <v>52</v>
      </c>
      <c r="B73" s="19">
        <v>1663093.25</v>
      </c>
      <c r="C73" s="19"/>
      <c r="D73" s="21">
        <v>10057082.5</v>
      </c>
      <c r="E73" s="34">
        <v>2122000</v>
      </c>
      <c r="F73" s="19">
        <f>7480792.36-1800000</f>
        <v>5680792.36</v>
      </c>
      <c r="G73" s="19">
        <v>160297.58</v>
      </c>
      <c r="H73" s="19">
        <v>6735617.66</v>
      </c>
      <c r="I73" s="19">
        <v>56933</v>
      </c>
      <c r="J73" s="19">
        <v>6000000</v>
      </c>
      <c r="K73" s="35">
        <f>5755668.44+1800000</f>
        <v>7555668.44</v>
      </c>
      <c r="L73" s="20">
        <f>38368391.54-D73</f>
        <v>28311309.04</v>
      </c>
    </row>
    <row r="74" ht="10.5" customHeight="1" thickBot="1"/>
    <row r="75" spans="1:12" ht="24" customHeight="1" thickBot="1">
      <c r="A75" s="69" t="s">
        <v>53</v>
      </c>
      <c r="B75" s="62" t="s">
        <v>80</v>
      </c>
      <c r="C75" s="63"/>
      <c r="D75" s="63"/>
      <c r="E75" s="63"/>
      <c r="F75" s="63"/>
      <c r="G75" s="63"/>
      <c r="H75" s="63"/>
      <c r="I75" s="63"/>
      <c r="J75" s="63"/>
      <c r="K75" s="37" t="s">
        <v>81</v>
      </c>
      <c r="L75" s="64" t="s">
        <v>17</v>
      </c>
    </row>
    <row r="76" spans="1:12" ht="36.75" customHeight="1">
      <c r="A76" s="70"/>
      <c r="B76" s="72" t="s">
        <v>77</v>
      </c>
      <c r="C76" s="4" t="s">
        <v>16</v>
      </c>
      <c r="D76" s="7" t="s">
        <v>15</v>
      </c>
      <c r="E76" s="25" t="s">
        <v>3</v>
      </c>
      <c r="F76" s="4" t="s">
        <v>5</v>
      </c>
      <c r="G76" s="4" t="s">
        <v>7</v>
      </c>
      <c r="H76" s="4" t="s">
        <v>9</v>
      </c>
      <c r="I76" s="4" t="s">
        <v>11</v>
      </c>
      <c r="J76" s="4" t="s">
        <v>13</v>
      </c>
      <c r="K76" s="4" t="s">
        <v>79</v>
      </c>
      <c r="L76" s="65"/>
    </row>
    <row r="77" spans="1:12" ht="14.25" customHeight="1" thickBot="1">
      <c r="A77" s="71"/>
      <c r="B77" s="73"/>
      <c r="C77" s="74" t="s">
        <v>78</v>
      </c>
      <c r="D77" s="75"/>
      <c r="E77" s="26" t="s">
        <v>4</v>
      </c>
      <c r="F77" s="5" t="s">
        <v>6</v>
      </c>
      <c r="G77" s="5" t="s">
        <v>8</v>
      </c>
      <c r="H77" s="5" t="s">
        <v>10</v>
      </c>
      <c r="I77" s="5" t="s">
        <v>12</v>
      </c>
      <c r="J77" s="5" t="s">
        <v>14</v>
      </c>
      <c r="K77" s="5" t="s">
        <v>6</v>
      </c>
      <c r="L77" s="38" t="s">
        <v>18</v>
      </c>
    </row>
    <row r="78" spans="1:12" ht="10.5" customHeight="1">
      <c r="A78" s="55" t="s">
        <v>54</v>
      </c>
      <c r="B78" s="51"/>
      <c r="C78" s="51"/>
      <c r="D78" s="50"/>
      <c r="E78" s="56"/>
      <c r="F78" s="51">
        <v>2324233.1</v>
      </c>
      <c r="G78" s="51"/>
      <c r="H78" s="51"/>
      <c r="I78" s="51"/>
      <c r="J78" s="51"/>
      <c r="K78" s="51"/>
      <c r="L78" s="52">
        <v>2324233.1</v>
      </c>
    </row>
    <row r="79" spans="1:12" ht="10.5" customHeight="1">
      <c r="A79" s="40"/>
      <c r="B79" s="45"/>
      <c r="C79" s="45"/>
      <c r="D79" s="43"/>
      <c r="E79" s="49"/>
      <c r="F79" s="45"/>
      <c r="G79" s="45"/>
      <c r="H79" s="45"/>
      <c r="I79" s="45"/>
      <c r="J79" s="45"/>
      <c r="K79" s="45"/>
      <c r="L79" s="47"/>
    </row>
    <row r="80" spans="1:12" ht="10.5" customHeight="1">
      <c r="A80" s="39" t="s">
        <v>55</v>
      </c>
      <c r="B80" s="44"/>
      <c r="C80" s="44"/>
      <c r="D80" s="42"/>
      <c r="E80" s="48"/>
      <c r="F80" s="44">
        <v>452129.8</v>
      </c>
      <c r="G80" s="44"/>
      <c r="H80" s="44"/>
      <c r="I80" s="44"/>
      <c r="J80" s="44"/>
      <c r="K80" s="44"/>
      <c r="L80" s="46">
        <v>452129.8</v>
      </c>
    </row>
    <row r="81" spans="1:12" ht="10.5" customHeight="1">
      <c r="A81" s="40"/>
      <c r="B81" s="45"/>
      <c r="C81" s="45"/>
      <c r="D81" s="43"/>
      <c r="E81" s="49"/>
      <c r="F81" s="45"/>
      <c r="G81" s="45"/>
      <c r="H81" s="45"/>
      <c r="I81" s="45"/>
      <c r="J81" s="45"/>
      <c r="K81" s="45"/>
      <c r="L81" s="47"/>
    </row>
    <row r="82" spans="1:12" ht="10.5" customHeight="1">
      <c r="A82" s="39" t="s">
        <v>56</v>
      </c>
      <c r="B82" s="15"/>
      <c r="C82" s="15"/>
      <c r="D82" s="17"/>
      <c r="E82" s="31"/>
      <c r="F82" s="16">
        <v>15000</v>
      </c>
      <c r="G82" s="15"/>
      <c r="H82" s="15"/>
      <c r="I82" s="15"/>
      <c r="J82" s="15"/>
      <c r="K82" s="15"/>
      <c r="L82" s="18">
        <v>15000</v>
      </c>
    </row>
    <row r="83" spans="1:12" ht="10.5" customHeight="1">
      <c r="A83" s="40"/>
      <c r="B83" s="9"/>
      <c r="C83" s="9"/>
      <c r="D83" s="12"/>
      <c r="E83" s="29"/>
      <c r="F83" s="9">
        <v>14500</v>
      </c>
      <c r="G83" s="9"/>
      <c r="H83" s="9"/>
      <c r="I83" s="9"/>
      <c r="J83" s="9"/>
      <c r="K83" s="9"/>
      <c r="L83" s="13">
        <v>14500</v>
      </c>
    </row>
    <row r="84" spans="1:12" ht="10.5" customHeight="1">
      <c r="A84" s="39" t="s">
        <v>57</v>
      </c>
      <c r="B84" s="44"/>
      <c r="C84" s="44"/>
      <c r="D84" s="42"/>
      <c r="E84" s="48"/>
      <c r="F84" s="44">
        <v>100257.5</v>
      </c>
      <c r="G84" s="44"/>
      <c r="H84" s="44"/>
      <c r="I84" s="44"/>
      <c r="J84" s="44"/>
      <c r="K84" s="44"/>
      <c r="L84" s="46">
        <v>100257.5</v>
      </c>
    </row>
    <row r="85" spans="1:12" ht="10.5" customHeight="1">
      <c r="A85" s="40"/>
      <c r="B85" s="45"/>
      <c r="C85" s="45"/>
      <c r="D85" s="43"/>
      <c r="E85" s="49"/>
      <c r="F85" s="45"/>
      <c r="G85" s="45"/>
      <c r="H85" s="45"/>
      <c r="I85" s="45"/>
      <c r="J85" s="45"/>
      <c r="K85" s="45"/>
      <c r="L85" s="47"/>
    </row>
    <row r="86" spans="1:12" ht="10.5" customHeight="1">
      <c r="A86" s="39" t="s">
        <v>58</v>
      </c>
      <c r="B86" s="15"/>
      <c r="C86" s="15"/>
      <c r="D86" s="17"/>
      <c r="E86" s="31"/>
      <c r="F86" s="16">
        <v>50000</v>
      </c>
      <c r="G86" s="15"/>
      <c r="H86" s="15"/>
      <c r="I86" s="15"/>
      <c r="J86" s="15"/>
      <c r="K86" s="15"/>
      <c r="L86" s="18">
        <v>50000</v>
      </c>
    </row>
    <row r="87" spans="1:12" ht="10.5" customHeight="1">
      <c r="A87" s="40"/>
      <c r="B87" s="9"/>
      <c r="C87" s="9"/>
      <c r="D87" s="12"/>
      <c r="E87" s="29"/>
      <c r="F87" s="9">
        <v>30500</v>
      </c>
      <c r="G87" s="9"/>
      <c r="H87" s="9"/>
      <c r="I87" s="9"/>
      <c r="J87" s="9"/>
      <c r="K87" s="9"/>
      <c r="L87" s="13">
        <v>30500</v>
      </c>
    </row>
    <row r="88" spans="1:12" ht="10.5" customHeight="1">
      <c r="A88" s="39" t="s">
        <v>59</v>
      </c>
      <c r="B88" s="44"/>
      <c r="C88" s="44"/>
      <c r="D88" s="42"/>
      <c r="E88" s="48"/>
      <c r="F88" s="44">
        <v>59500</v>
      </c>
      <c r="G88" s="44"/>
      <c r="H88" s="44"/>
      <c r="I88" s="44"/>
      <c r="J88" s="44"/>
      <c r="K88" s="44"/>
      <c r="L88" s="46">
        <v>59500</v>
      </c>
    </row>
    <row r="89" spans="1:12" ht="10.5" customHeight="1">
      <c r="A89" s="40"/>
      <c r="B89" s="45"/>
      <c r="C89" s="45"/>
      <c r="D89" s="43"/>
      <c r="E89" s="49"/>
      <c r="F89" s="45"/>
      <c r="G89" s="45"/>
      <c r="H89" s="45"/>
      <c r="I89" s="45"/>
      <c r="J89" s="45"/>
      <c r="K89" s="45"/>
      <c r="L89" s="47"/>
    </row>
    <row r="90" spans="1:12" ht="10.5" customHeight="1">
      <c r="A90" s="39" t="s">
        <v>60</v>
      </c>
      <c r="B90" s="15"/>
      <c r="C90" s="15"/>
      <c r="D90" s="17"/>
      <c r="E90" s="31"/>
      <c r="F90" s="16">
        <v>2261000</v>
      </c>
      <c r="G90" s="15"/>
      <c r="H90" s="15"/>
      <c r="I90" s="15"/>
      <c r="J90" s="15"/>
      <c r="K90" s="16">
        <v>0</v>
      </c>
      <c r="L90" s="18">
        <v>2261000</v>
      </c>
    </row>
    <row r="91" spans="1:12" ht="10.5" customHeight="1">
      <c r="A91" s="40"/>
      <c r="B91" s="9"/>
      <c r="C91" s="9"/>
      <c r="D91" s="12"/>
      <c r="E91" s="29"/>
      <c r="F91" s="9">
        <v>0</v>
      </c>
      <c r="G91" s="9"/>
      <c r="H91" s="9"/>
      <c r="I91" s="9"/>
      <c r="J91" s="9"/>
      <c r="K91" s="9">
        <v>2261000</v>
      </c>
      <c r="L91" s="13">
        <v>2261000</v>
      </c>
    </row>
    <row r="92" spans="1:12" ht="10.5" customHeight="1">
      <c r="A92" s="39" t="s">
        <v>61</v>
      </c>
      <c r="B92" s="44"/>
      <c r="C92" s="44"/>
      <c r="D92" s="42"/>
      <c r="E92" s="48"/>
      <c r="F92" s="44">
        <v>1429190</v>
      </c>
      <c r="G92" s="44"/>
      <c r="H92" s="44"/>
      <c r="I92" s="44"/>
      <c r="J92" s="44"/>
      <c r="K92" s="44"/>
      <c r="L92" s="46">
        <v>1429190</v>
      </c>
    </row>
    <row r="93" spans="1:12" ht="10.5" customHeight="1">
      <c r="A93" s="40"/>
      <c r="B93" s="45"/>
      <c r="C93" s="45"/>
      <c r="D93" s="43"/>
      <c r="E93" s="49"/>
      <c r="F93" s="45"/>
      <c r="G93" s="45"/>
      <c r="H93" s="45"/>
      <c r="I93" s="45"/>
      <c r="J93" s="45"/>
      <c r="K93" s="45"/>
      <c r="L93" s="47"/>
    </row>
    <row r="94" spans="1:12" ht="10.5" customHeight="1">
      <c r="A94" s="39" t="s">
        <v>62</v>
      </c>
      <c r="B94" s="44"/>
      <c r="C94" s="44"/>
      <c r="D94" s="42"/>
      <c r="E94" s="48"/>
      <c r="F94" s="44">
        <v>0</v>
      </c>
      <c r="G94" s="44"/>
      <c r="H94" s="44"/>
      <c r="I94" s="44"/>
      <c r="J94" s="44"/>
      <c r="K94" s="44"/>
      <c r="L94" s="46">
        <v>0</v>
      </c>
    </row>
    <row r="95" spans="1:12" ht="10.5" customHeight="1">
      <c r="A95" s="40"/>
      <c r="B95" s="45"/>
      <c r="C95" s="45"/>
      <c r="D95" s="43"/>
      <c r="E95" s="49"/>
      <c r="F95" s="45"/>
      <c r="G95" s="45"/>
      <c r="H95" s="45"/>
      <c r="I95" s="45"/>
      <c r="J95" s="45"/>
      <c r="K95" s="45"/>
      <c r="L95" s="47"/>
    </row>
    <row r="96" spans="1:12" ht="10.5" customHeight="1">
      <c r="A96" s="39" t="s">
        <v>63</v>
      </c>
      <c r="B96" s="15"/>
      <c r="C96" s="15"/>
      <c r="D96" s="17"/>
      <c r="E96" s="31"/>
      <c r="F96" s="16">
        <v>189742.5</v>
      </c>
      <c r="G96" s="15"/>
      <c r="H96" s="15"/>
      <c r="I96" s="15"/>
      <c r="J96" s="15"/>
      <c r="K96" s="15"/>
      <c r="L96" s="18">
        <v>189742.5</v>
      </c>
    </row>
    <row r="97" spans="1:12" ht="10.5" customHeight="1">
      <c r="A97" s="40"/>
      <c r="B97" s="9"/>
      <c r="C97" s="9"/>
      <c r="D97" s="12"/>
      <c r="E97" s="29"/>
      <c r="F97" s="9">
        <v>143878.4</v>
      </c>
      <c r="G97" s="9"/>
      <c r="H97" s="9"/>
      <c r="I97" s="9"/>
      <c r="J97" s="9"/>
      <c r="K97" s="9"/>
      <c r="L97" s="13">
        <v>143878.4</v>
      </c>
    </row>
    <row r="98" spans="1:12" ht="10.5" customHeight="1">
      <c r="A98" s="39" t="s">
        <v>64</v>
      </c>
      <c r="B98" s="15">
        <v>8004022.1</v>
      </c>
      <c r="C98" s="15">
        <v>0</v>
      </c>
      <c r="D98" s="17"/>
      <c r="E98" s="31"/>
      <c r="F98" s="16">
        <v>450000</v>
      </c>
      <c r="G98" s="15"/>
      <c r="H98" s="15"/>
      <c r="I98" s="15"/>
      <c r="J98" s="15"/>
      <c r="K98" s="16">
        <v>0</v>
      </c>
      <c r="L98" s="18">
        <v>450000</v>
      </c>
    </row>
    <row r="99" spans="1:12" ht="10.5" customHeight="1">
      <c r="A99" s="40"/>
      <c r="B99" s="9">
        <v>0</v>
      </c>
      <c r="C99" s="9">
        <v>8004022.1</v>
      </c>
      <c r="D99" s="12"/>
      <c r="E99" s="29"/>
      <c r="F99" s="9">
        <v>1000</v>
      </c>
      <c r="G99" s="9"/>
      <c r="H99" s="9"/>
      <c r="I99" s="9"/>
      <c r="J99" s="9"/>
      <c r="K99" s="9">
        <v>449000</v>
      </c>
      <c r="L99" s="13">
        <f>8454022.1-C99</f>
        <v>450000</v>
      </c>
    </row>
    <row r="100" spans="1:12" ht="10.5" customHeight="1">
      <c r="A100" s="39" t="s">
        <v>65</v>
      </c>
      <c r="B100" s="44"/>
      <c r="C100" s="44"/>
      <c r="D100" s="42"/>
      <c r="E100" s="48"/>
      <c r="F100" s="44">
        <v>2366918</v>
      </c>
      <c r="G100" s="44"/>
      <c r="H100" s="44"/>
      <c r="I100" s="44"/>
      <c r="J100" s="44"/>
      <c r="K100" s="44"/>
      <c r="L100" s="46">
        <v>2366918</v>
      </c>
    </row>
    <row r="101" spans="1:12" ht="10.5" customHeight="1">
      <c r="A101" s="40"/>
      <c r="B101" s="45"/>
      <c r="C101" s="45"/>
      <c r="D101" s="43"/>
      <c r="E101" s="49"/>
      <c r="F101" s="45"/>
      <c r="G101" s="45"/>
      <c r="H101" s="45"/>
      <c r="I101" s="45"/>
      <c r="J101" s="45"/>
      <c r="K101" s="45"/>
      <c r="L101" s="47"/>
    </row>
    <row r="102" spans="1:12" ht="10.5" customHeight="1">
      <c r="A102" s="39" t="s">
        <v>66</v>
      </c>
      <c r="B102" s="15"/>
      <c r="C102" s="15"/>
      <c r="D102" s="17"/>
      <c r="E102" s="31"/>
      <c r="F102" s="16">
        <v>361561.2</v>
      </c>
      <c r="G102" s="15"/>
      <c r="H102" s="15"/>
      <c r="I102" s="15"/>
      <c r="J102" s="15"/>
      <c r="K102" s="16">
        <v>0</v>
      </c>
      <c r="L102" s="18">
        <v>361561.2</v>
      </c>
    </row>
    <row r="103" spans="1:12" ht="10.5" customHeight="1">
      <c r="A103" s="40"/>
      <c r="B103" s="9"/>
      <c r="C103" s="9"/>
      <c r="D103" s="12"/>
      <c r="E103" s="29"/>
      <c r="F103" s="9">
        <v>0</v>
      </c>
      <c r="G103" s="9"/>
      <c r="H103" s="9"/>
      <c r="I103" s="9"/>
      <c r="J103" s="9"/>
      <c r="K103" s="9">
        <v>377694.6</v>
      </c>
      <c r="L103" s="13">
        <v>377694.6</v>
      </c>
    </row>
    <row r="104" spans="1:12" ht="10.5" customHeight="1">
      <c r="A104" s="39" t="s">
        <v>67</v>
      </c>
      <c r="B104" s="15"/>
      <c r="C104" s="15"/>
      <c r="D104" s="17"/>
      <c r="E104" s="31"/>
      <c r="F104" s="16">
        <v>1250000</v>
      </c>
      <c r="G104" s="15"/>
      <c r="H104" s="16">
        <v>0</v>
      </c>
      <c r="I104" s="15"/>
      <c r="J104" s="15"/>
      <c r="K104" s="15"/>
      <c r="L104" s="18">
        <v>1250000</v>
      </c>
    </row>
    <row r="105" spans="1:12" ht="10.5" customHeight="1">
      <c r="A105" s="40"/>
      <c r="B105" s="9"/>
      <c r="C105" s="9"/>
      <c r="D105" s="12"/>
      <c r="E105" s="29"/>
      <c r="F105" s="9">
        <v>48790</v>
      </c>
      <c r="G105" s="9"/>
      <c r="H105" s="9">
        <v>797382.34</v>
      </c>
      <c r="I105" s="9"/>
      <c r="J105" s="9"/>
      <c r="K105" s="9"/>
      <c r="L105" s="13">
        <v>846172.34</v>
      </c>
    </row>
    <row r="106" spans="1:12" ht="10.5" customHeight="1">
      <c r="A106" s="39" t="s">
        <v>68</v>
      </c>
      <c r="B106" s="15"/>
      <c r="C106" s="15"/>
      <c r="D106" s="17"/>
      <c r="E106" s="31"/>
      <c r="F106" s="16">
        <v>90000</v>
      </c>
      <c r="G106" s="15"/>
      <c r="H106" s="15"/>
      <c r="I106" s="15"/>
      <c r="J106" s="15"/>
      <c r="K106" s="15"/>
      <c r="L106" s="18">
        <v>90000</v>
      </c>
    </row>
    <row r="107" spans="1:12" ht="10.5" customHeight="1">
      <c r="A107" s="40"/>
      <c r="B107" s="9"/>
      <c r="C107" s="9"/>
      <c r="D107" s="12"/>
      <c r="E107" s="29"/>
      <c r="F107" s="9">
        <v>82835.3</v>
      </c>
      <c r="G107" s="9"/>
      <c r="H107" s="9"/>
      <c r="I107" s="9"/>
      <c r="J107" s="9"/>
      <c r="K107" s="9"/>
      <c r="L107" s="13">
        <v>82835.3</v>
      </c>
    </row>
    <row r="108" spans="1:12" ht="10.5" customHeight="1">
      <c r="A108" s="39" t="s">
        <v>69</v>
      </c>
      <c r="B108" s="15"/>
      <c r="C108" s="15"/>
      <c r="D108" s="17"/>
      <c r="E108" s="31"/>
      <c r="F108" s="16">
        <v>0</v>
      </c>
      <c r="G108" s="15"/>
      <c r="H108" s="15"/>
      <c r="I108" s="15"/>
      <c r="J108" s="15"/>
      <c r="K108" s="15"/>
      <c r="L108" s="18">
        <v>0</v>
      </c>
    </row>
    <row r="109" spans="1:12" ht="10.5" customHeight="1">
      <c r="A109" s="40"/>
      <c r="B109" s="9"/>
      <c r="C109" s="9"/>
      <c r="D109" s="12"/>
      <c r="E109" s="29"/>
      <c r="F109" s="9">
        <v>115382.4</v>
      </c>
      <c r="G109" s="9"/>
      <c r="H109" s="9"/>
      <c r="I109" s="9"/>
      <c r="J109" s="9"/>
      <c r="K109" s="9"/>
      <c r="L109" s="13">
        <v>115382.4</v>
      </c>
    </row>
    <row r="110" spans="1:12" ht="10.5" customHeight="1">
      <c r="A110" s="39" t="s">
        <v>70</v>
      </c>
      <c r="B110" s="44">
        <v>101031</v>
      </c>
      <c r="C110" s="44"/>
      <c r="D110" s="42"/>
      <c r="E110" s="48"/>
      <c r="F110" s="44"/>
      <c r="G110" s="44"/>
      <c r="H110" s="44"/>
      <c r="I110" s="44"/>
      <c r="J110" s="44"/>
      <c r="K110" s="44"/>
      <c r="L110" s="46"/>
    </row>
    <row r="111" spans="1:12" ht="10.5" customHeight="1">
      <c r="A111" s="40"/>
      <c r="B111" s="45"/>
      <c r="C111" s="45"/>
      <c r="D111" s="43"/>
      <c r="E111" s="49"/>
      <c r="F111" s="45"/>
      <c r="G111" s="45"/>
      <c r="H111" s="45"/>
      <c r="I111" s="45"/>
      <c r="J111" s="45"/>
      <c r="K111" s="45"/>
      <c r="L111" s="47"/>
    </row>
    <row r="112" spans="1:12" ht="10.5" customHeight="1">
      <c r="A112" s="39" t="s">
        <v>71</v>
      </c>
      <c r="B112" s="44"/>
      <c r="C112" s="44"/>
      <c r="D112" s="42"/>
      <c r="E112" s="48"/>
      <c r="F112" s="44">
        <v>108597.1</v>
      </c>
      <c r="G112" s="44"/>
      <c r="H112" s="44"/>
      <c r="I112" s="44"/>
      <c r="J112" s="44"/>
      <c r="K112" s="44"/>
      <c r="L112" s="46">
        <v>108597.1</v>
      </c>
    </row>
    <row r="113" spans="1:12" ht="10.5" customHeight="1">
      <c r="A113" s="40"/>
      <c r="B113" s="45"/>
      <c r="C113" s="45"/>
      <c r="D113" s="43"/>
      <c r="E113" s="49"/>
      <c r="F113" s="45"/>
      <c r="G113" s="45"/>
      <c r="H113" s="45"/>
      <c r="I113" s="45"/>
      <c r="J113" s="45"/>
      <c r="K113" s="45"/>
      <c r="L113" s="47"/>
    </row>
    <row r="114" spans="1:12" ht="10.5" customHeight="1">
      <c r="A114" s="39" t="s">
        <v>72</v>
      </c>
      <c r="B114" s="44"/>
      <c r="C114" s="44"/>
      <c r="D114" s="42"/>
      <c r="E114" s="48"/>
      <c r="F114" s="44">
        <v>552993</v>
      </c>
      <c r="G114" s="44"/>
      <c r="H114" s="44"/>
      <c r="I114" s="44"/>
      <c r="J114" s="44"/>
      <c r="K114" s="44"/>
      <c r="L114" s="46">
        <v>552993</v>
      </c>
    </row>
    <row r="115" spans="1:12" ht="10.5" customHeight="1">
      <c r="A115" s="40"/>
      <c r="B115" s="45"/>
      <c r="C115" s="45"/>
      <c r="D115" s="43"/>
      <c r="E115" s="49"/>
      <c r="F115" s="45"/>
      <c r="G115" s="45"/>
      <c r="H115" s="45"/>
      <c r="I115" s="45"/>
      <c r="J115" s="45"/>
      <c r="K115" s="45"/>
      <c r="L115" s="47"/>
    </row>
    <row r="116" spans="1:12" ht="10.5" customHeight="1">
      <c r="A116" s="39" t="s">
        <v>73</v>
      </c>
      <c r="B116" s="15">
        <v>61373</v>
      </c>
      <c r="C116" s="15"/>
      <c r="D116" s="17"/>
      <c r="E116" s="31"/>
      <c r="F116" s="16">
        <v>3627</v>
      </c>
      <c r="G116" s="15"/>
      <c r="H116" s="15"/>
      <c r="I116" s="15"/>
      <c r="J116" s="15"/>
      <c r="K116" s="15"/>
      <c r="L116" s="18">
        <v>3627</v>
      </c>
    </row>
    <row r="117" spans="1:12" ht="10.5" customHeight="1">
      <c r="A117" s="40"/>
      <c r="B117" s="9"/>
      <c r="C117" s="9"/>
      <c r="D117" s="12"/>
      <c r="E117" s="29"/>
      <c r="F117" s="9">
        <v>0</v>
      </c>
      <c r="G117" s="9"/>
      <c r="H117" s="9"/>
      <c r="I117" s="9"/>
      <c r="J117" s="9"/>
      <c r="K117" s="9"/>
      <c r="L117" s="13">
        <v>0</v>
      </c>
    </row>
    <row r="118" spans="1:12" ht="10.5" customHeight="1">
      <c r="A118" s="39" t="s">
        <v>74</v>
      </c>
      <c r="B118" s="15"/>
      <c r="C118" s="15"/>
      <c r="D118" s="17"/>
      <c r="E118" s="31"/>
      <c r="F118" s="16">
        <v>300000</v>
      </c>
      <c r="G118" s="15"/>
      <c r="H118" s="15"/>
      <c r="I118" s="15"/>
      <c r="J118" s="15"/>
      <c r="K118" s="15"/>
      <c r="L118" s="18">
        <v>300000</v>
      </c>
    </row>
    <row r="119" spans="1:12" ht="10.5" customHeight="1" thickBot="1">
      <c r="A119" s="41"/>
      <c r="B119" s="22"/>
      <c r="C119" s="22"/>
      <c r="D119" s="23"/>
      <c r="E119" s="36"/>
      <c r="F119" s="22">
        <v>245140</v>
      </c>
      <c r="G119" s="22"/>
      <c r="H119" s="22"/>
      <c r="I119" s="22"/>
      <c r="J119" s="22"/>
      <c r="K119" s="22"/>
      <c r="L119" s="24">
        <v>245140</v>
      </c>
    </row>
    <row r="120" spans="1:12" ht="21.75" customHeight="1" thickBot="1">
      <c r="A120" s="3" t="s">
        <v>75</v>
      </c>
      <c r="B120" s="19">
        <v>8166426.1</v>
      </c>
      <c r="C120" s="19">
        <v>0</v>
      </c>
      <c r="D120" s="21"/>
      <c r="E120" s="34"/>
      <c r="F120" s="19">
        <v>12364749.2</v>
      </c>
      <c r="G120" s="19"/>
      <c r="H120" s="19">
        <v>0</v>
      </c>
      <c r="I120" s="19"/>
      <c r="J120" s="19"/>
      <c r="K120" s="19">
        <v>0</v>
      </c>
      <c r="L120" s="20">
        <v>12364749.2</v>
      </c>
    </row>
    <row r="121" spans="1:12" ht="21.75" customHeight="1" thickBot="1">
      <c r="A121" s="3" t="s">
        <v>75</v>
      </c>
      <c r="B121" s="19">
        <v>162404</v>
      </c>
      <c r="C121" s="19">
        <v>8004022.1</v>
      </c>
      <c r="D121" s="21"/>
      <c r="E121" s="34"/>
      <c r="F121" s="19">
        <v>8075844.6</v>
      </c>
      <c r="G121" s="19"/>
      <c r="H121" s="19">
        <v>797382.34</v>
      </c>
      <c r="I121" s="19"/>
      <c r="J121" s="19"/>
      <c r="K121" s="19">
        <v>3087694.6</v>
      </c>
      <c r="L121" s="20">
        <f>19964943.64-C121</f>
        <v>11960921.540000001</v>
      </c>
    </row>
    <row r="122" ht="4.5" customHeight="1" thickBot="1"/>
    <row r="123" spans="1:12" ht="21.75" customHeight="1" thickBot="1">
      <c r="A123" s="3" t="s">
        <v>76</v>
      </c>
      <c r="B123" s="19">
        <v>9829519.35</v>
      </c>
      <c r="C123" s="19">
        <v>0</v>
      </c>
      <c r="D123" s="21">
        <v>10000000</v>
      </c>
      <c r="E123" s="34">
        <v>2122000</v>
      </c>
      <c r="F123" s="19">
        <v>24400000</v>
      </c>
      <c r="G123" s="19">
        <v>160297.58</v>
      </c>
      <c r="H123" s="19">
        <v>7533000</v>
      </c>
      <c r="I123" s="19">
        <v>56933</v>
      </c>
      <c r="J123" s="19">
        <v>6000000</v>
      </c>
      <c r="K123" s="19">
        <v>0</v>
      </c>
      <c r="L123" s="20">
        <f>50272230.58-D123</f>
        <v>40272230.58</v>
      </c>
    </row>
    <row r="124" spans="1:12" ht="21.75" customHeight="1" thickBot="1">
      <c r="A124" s="3" t="s">
        <v>76</v>
      </c>
      <c r="B124" s="19">
        <v>1825497.25</v>
      </c>
      <c r="C124" s="19">
        <v>8004022.1</v>
      </c>
      <c r="D124" s="21">
        <v>10057082.5</v>
      </c>
      <c r="E124" s="34">
        <v>2122000</v>
      </c>
      <c r="F124" s="19">
        <f>15556636.96-1800000</f>
        <v>13756636.96</v>
      </c>
      <c r="G124" s="19">
        <v>160297.58</v>
      </c>
      <c r="H124" s="19">
        <v>7533000</v>
      </c>
      <c r="I124" s="19">
        <v>56933</v>
      </c>
      <c r="J124" s="19">
        <v>6000000</v>
      </c>
      <c r="K124" s="19">
        <f>8843363.04+1800000</f>
        <v>10643363.04</v>
      </c>
      <c r="L124" s="20">
        <f>58333335.18-D124-C124</f>
        <v>40272230.58</v>
      </c>
    </row>
  </sheetData>
  <mergeCells count="339">
    <mergeCell ref="B3:J3"/>
    <mergeCell ref="L3:L4"/>
    <mergeCell ref="A3:A5"/>
    <mergeCell ref="B75:J75"/>
    <mergeCell ref="A75:A77"/>
    <mergeCell ref="L75:L76"/>
    <mergeCell ref="B4:B5"/>
    <mergeCell ref="C5:D5"/>
    <mergeCell ref="B76:B77"/>
    <mergeCell ref="C77:D77"/>
    <mergeCell ref="A6:A7"/>
    <mergeCell ref="A8:A9"/>
    <mergeCell ref="A10:A11"/>
    <mergeCell ref="A12:A13"/>
    <mergeCell ref="A14:A15"/>
    <mergeCell ref="E14:E15"/>
    <mergeCell ref="F14:F15"/>
    <mergeCell ref="G14:G15"/>
    <mergeCell ref="D14:D15"/>
    <mergeCell ref="C14:C15"/>
    <mergeCell ref="B14:B15"/>
    <mergeCell ref="L14:L15"/>
    <mergeCell ref="J14:J15"/>
    <mergeCell ref="K14:K15"/>
    <mergeCell ref="H14:H15"/>
    <mergeCell ref="I14:I15"/>
    <mergeCell ref="A16:A17"/>
    <mergeCell ref="E16:E17"/>
    <mergeCell ref="F16:F17"/>
    <mergeCell ref="G16:G17"/>
    <mergeCell ref="C16:C17"/>
    <mergeCell ref="B16:B17"/>
    <mergeCell ref="K16:K17"/>
    <mergeCell ref="D16:D17"/>
    <mergeCell ref="H16:H17"/>
    <mergeCell ref="I16:I17"/>
    <mergeCell ref="L16:L17"/>
    <mergeCell ref="A18:A19"/>
    <mergeCell ref="E18:E19"/>
    <mergeCell ref="F18:F19"/>
    <mergeCell ref="G18:G19"/>
    <mergeCell ref="H18:H19"/>
    <mergeCell ref="I18:I19"/>
    <mergeCell ref="J16:J17"/>
    <mergeCell ref="D18:D19"/>
    <mergeCell ref="C18:C19"/>
    <mergeCell ref="B18:B19"/>
    <mergeCell ref="L18:L19"/>
    <mergeCell ref="J18:J19"/>
    <mergeCell ref="K18:K19"/>
    <mergeCell ref="A20:A21"/>
    <mergeCell ref="A22:A23"/>
    <mergeCell ref="A24:A25"/>
    <mergeCell ref="A26:A27"/>
    <mergeCell ref="A28:A29"/>
    <mergeCell ref="A30:A31"/>
    <mergeCell ref="A32:A33"/>
    <mergeCell ref="E32:E33"/>
    <mergeCell ref="B32:B33"/>
    <mergeCell ref="J32:J33"/>
    <mergeCell ref="K32:K33"/>
    <mergeCell ref="F32:F33"/>
    <mergeCell ref="G32:G33"/>
    <mergeCell ref="H32:H33"/>
    <mergeCell ref="I32:I33"/>
    <mergeCell ref="L32:L33"/>
    <mergeCell ref="A34:A35"/>
    <mergeCell ref="E34:E35"/>
    <mergeCell ref="F34:F35"/>
    <mergeCell ref="G34:G35"/>
    <mergeCell ref="H34:H35"/>
    <mergeCell ref="I34:I35"/>
    <mergeCell ref="J34:J35"/>
    <mergeCell ref="D32:D33"/>
    <mergeCell ref="C32:C33"/>
    <mergeCell ref="A36:A37"/>
    <mergeCell ref="E36:E37"/>
    <mergeCell ref="F36:F37"/>
    <mergeCell ref="G36:G37"/>
    <mergeCell ref="B36:B37"/>
    <mergeCell ref="K36:K37"/>
    <mergeCell ref="D36:D37"/>
    <mergeCell ref="B34:B35"/>
    <mergeCell ref="L34:L35"/>
    <mergeCell ref="H36:H37"/>
    <mergeCell ref="I36:I37"/>
    <mergeCell ref="K34:K35"/>
    <mergeCell ref="D34:D35"/>
    <mergeCell ref="C34:C35"/>
    <mergeCell ref="C36:C37"/>
    <mergeCell ref="L36:L37"/>
    <mergeCell ref="A38:A39"/>
    <mergeCell ref="E38:E39"/>
    <mergeCell ref="F38:F39"/>
    <mergeCell ref="G38:G39"/>
    <mergeCell ref="H38:H39"/>
    <mergeCell ref="I38:I39"/>
    <mergeCell ref="J36:J37"/>
    <mergeCell ref="D38:D39"/>
    <mergeCell ref="C38:C39"/>
    <mergeCell ref="B38:B39"/>
    <mergeCell ref="L38:L39"/>
    <mergeCell ref="J38:J39"/>
    <mergeCell ref="K38:K39"/>
    <mergeCell ref="A40:A41"/>
    <mergeCell ref="A42:A43"/>
    <mergeCell ref="E42:E43"/>
    <mergeCell ref="F42:F43"/>
    <mergeCell ref="D42:D43"/>
    <mergeCell ref="C42:C43"/>
    <mergeCell ref="B42:B43"/>
    <mergeCell ref="L42:L43"/>
    <mergeCell ref="J42:J43"/>
    <mergeCell ref="K42:K43"/>
    <mergeCell ref="G42:G43"/>
    <mergeCell ref="H42:H43"/>
    <mergeCell ref="I42:I43"/>
    <mergeCell ref="A44:A45"/>
    <mergeCell ref="A46:A47"/>
    <mergeCell ref="A48:A49"/>
    <mergeCell ref="E48:E49"/>
    <mergeCell ref="D48:D49"/>
    <mergeCell ref="C48:C49"/>
    <mergeCell ref="B48:B49"/>
    <mergeCell ref="J48:J49"/>
    <mergeCell ref="K48:K49"/>
    <mergeCell ref="F48:F49"/>
    <mergeCell ref="G48:G49"/>
    <mergeCell ref="H48:H49"/>
    <mergeCell ref="I48:I49"/>
    <mergeCell ref="K52:K53"/>
    <mergeCell ref="D52:D53"/>
    <mergeCell ref="L48:L49"/>
    <mergeCell ref="A50:A51"/>
    <mergeCell ref="A52:A53"/>
    <mergeCell ref="E52:E53"/>
    <mergeCell ref="F52:F53"/>
    <mergeCell ref="G52:G53"/>
    <mergeCell ref="H52:H53"/>
    <mergeCell ref="I52:I53"/>
    <mergeCell ref="C52:C53"/>
    <mergeCell ref="B52:B53"/>
    <mergeCell ref="L52:L53"/>
    <mergeCell ref="A54:A55"/>
    <mergeCell ref="E54:E55"/>
    <mergeCell ref="F54:F55"/>
    <mergeCell ref="G54:G55"/>
    <mergeCell ref="H54:H55"/>
    <mergeCell ref="I54:I55"/>
    <mergeCell ref="J52:J53"/>
    <mergeCell ref="D54:D55"/>
    <mergeCell ref="C54:C55"/>
    <mergeCell ref="B54:B55"/>
    <mergeCell ref="L54:L55"/>
    <mergeCell ref="J54:J55"/>
    <mergeCell ref="K54:K55"/>
    <mergeCell ref="A56:A57"/>
    <mergeCell ref="E56:E57"/>
    <mergeCell ref="F56:F57"/>
    <mergeCell ref="G56:G57"/>
    <mergeCell ref="C56:C57"/>
    <mergeCell ref="B56:B57"/>
    <mergeCell ref="K56:K57"/>
    <mergeCell ref="D56:D57"/>
    <mergeCell ref="H56:H57"/>
    <mergeCell ref="I56:I57"/>
    <mergeCell ref="L56:L57"/>
    <mergeCell ref="A58:A59"/>
    <mergeCell ref="E58:E59"/>
    <mergeCell ref="F58:F59"/>
    <mergeCell ref="G58:G59"/>
    <mergeCell ref="H58:H59"/>
    <mergeCell ref="I58:I59"/>
    <mergeCell ref="J56:J57"/>
    <mergeCell ref="C58:C59"/>
    <mergeCell ref="B58:B59"/>
    <mergeCell ref="D58:D59"/>
    <mergeCell ref="C60:C61"/>
    <mergeCell ref="B60:B61"/>
    <mergeCell ref="L60:L61"/>
    <mergeCell ref="L58:L59"/>
    <mergeCell ref="J58:J59"/>
    <mergeCell ref="K58:K59"/>
    <mergeCell ref="E60:E61"/>
    <mergeCell ref="F60:F61"/>
    <mergeCell ref="G60:G61"/>
    <mergeCell ref="A62:A63"/>
    <mergeCell ref="J60:J61"/>
    <mergeCell ref="K60:K61"/>
    <mergeCell ref="D60:D61"/>
    <mergeCell ref="H60:H61"/>
    <mergeCell ref="I60:I61"/>
    <mergeCell ref="A60:A61"/>
    <mergeCell ref="A64:A65"/>
    <mergeCell ref="A66:A67"/>
    <mergeCell ref="A68:A69"/>
    <mergeCell ref="A70:A71"/>
    <mergeCell ref="D70:D71"/>
    <mergeCell ref="C70:C71"/>
    <mergeCell ref="I70:I71"/>
    <mergeCell ref="J70:J71"/>
    <mergeCell ref="E70:E71"/>
    <mergeCell ref="F70:F71"/>
    <mergeCell ref="G70:G71"/>
    <mergeCell ref="H70:H71"/>
    <mergeCell ref="B70:B71"/>
    <mergeCell ref="L70:L71"/>
    <mergeCell ref="A78:A79"/>
    <mergeCell ref="E78:E79"/>
    <mergeCell ref="F78:F79"/>
    <mergeCell ref="G78:G79"/>
    <mergeCell ref="H78:H79"/>
    <mergeCell ref="I78:I79"/>
    <mergeCell ref="K70:K71"/>
    <mergeCell ref="C78:C79"/>
    <mergeCell ref="B78:B79"/>
    <mergeCell ref="L78:L79"/>
    <mergeCell ref="J78:J79"/>
    <mergeCell ref="K78:K79"/>
    <mergeCell ref="E80:E81"/>
    <mergeCell ref="F80:F81"/>
    <mergeCell ref="G80:G81"/>
    <mergeCell ref="D78:D79"/>
    <mergeCell ref="C80:C81"/>
    <mergeCell ref="B80:B81"/>
    <mergeCell ref="L80:L81"/>
    <mergeCell ref="A82:A83"/>
    <mergeCell ref="J80:J81"/>
    <mergeCell ref="K80:K81"/>
    <mergeCell ref="D80:D81"/>
    <mergeCell ref="H80:H81"/>
    <mergeCell ref="I80:I81"/>
    <mergeCell ref="A80:A81"/>
    <mergeCell ref="B84:B85"/>
    <mergeCell ref="L84:L85"/>
    <mergeCell ref="A86:A87"/>
    <mergeCell ref="J84:J85"/>
    <mergeCell ref="K84:K85"/>
    <mergeCell ref="D84:D85"/>
    <mergeCell ref="H84:H85"/>
    <mergeCell ref="I84:I85"/>
    <mergeCell ref="A84:A85"/>
    <mergeCell ref="E84:E85"/>
    <mergeCell ref="F88:F89"/>
    <mergeCell ref="G88:G89"/>
    <mergeCell ref="C84:C85"/>
    <mergeCell ref="F84:F85"/>
    <mergeCell ref="G84:G85"/>
    <mergeCell ref="C88:C89"/>
    <mergeCell ref="B88:B89"/>
    <mergeCell ref="L88:L89"/>
    <mergeCell ref="A90:A91"/>
    <mergeCell ref="J88:J89"/>
    <mergeCell ref="K88:K89"/>
    <mergeCell ref="D88:D89"/>
    <mergeCell ref="H88:H89"/>
    <mergeCell ref="I88:I89"/>
    <mergeCell ref="A88:A89"/>
    <mergeCell ref="E88:E89"/>
    <mergeCell ref="A92:A93"/>
    <mergeCell ref="E92:E93"/>
    <mergeCell ref="F92:F93"/>
    <mergeCell ref="G92:G93"/>
    <mergeCell ref="C92:C93"/>
    <mergeCell ref="B92:B93"/>
    <mergeCell ref="K92:K93"/>
    <mergeCell ref="D92:D93"/>
    <mergeCell ref="H92:H93"/>
    <mergeCell ref="I92:I93"/>
    <mergeCell ref="L92:L93"/>
    <mergeCell ref="A94:A95"/>
    <mergeCell ref="E94:E95"/>
    <mergeCell ref="F94:F95"/>
    <mergeCell ref="G94:G95"/>
    <mergeCell ref="H94:H95"/>
    <mergeCell ref="I94:I95"/>
    <mergeCell ref="J92:J93"/>
    <mergeCell ref="D94:D95"/>
    <mergeCell ref="C94:C95"/>
    <mergeCell ref="B94:B95"/>
    <mergeCell ref="L94:L95"/>
    <mergeCell ref="J94:J95"/>
    <mergeCell ref="K94:K95"/>
    <mergeCell ref="G100:G101"/>
    <mergeCell ref="H100:H101"/>
    <mergeCell ref="I100:I101"/>
    <mergeCell ref="A96:A97"/>
    <mergeCell ref="A98:A99"/>
    <mergeCell ref="A100:A101"/>
    <mergeCell ref="E100:E101"/>
    <mergeCell ref="L100:L101"/>
    <mergeCell ref="A102:A103"/>
    <mergeCell ref="A104:A105"/>
    <mergeCell ref="A106:A107"/>
    <mergeCell ref="D100:D101"/>
    <mergeCell ref="C100:C101"/>
    <mergeCell ref="B100:B101"/>
    <mergeCell ref="J100:J101"/>
    <mergeCell ref="K100:K101"/>
    <mergeCell ref="F100:F101"/>
    <mergeCell ref="A108:A109"/>
    <mergeCell ref="A110:A111"/>
    <mergeCell ref="E110:E111"/>
    <mergeCell ref="F110:F111"/>
    <mergeCell ref="D110:D111"/>
    <mergeCell ref="C110:C111"/>
    <mergeCell ref="B110:B111"/>
    <mergeCell ref="L110:L111"/>
    <mergeCell ref="J110:J111"/>
    <mergeCell ref="K110:K111"/>
    <mergeCell ref="G110:G111"/>
    <mergeCell ref="H110:H111"/>
    <mergeCell ref="I110:I111"/>
    <mergeCell ref="A112:A113"/>
    <mergeCell ref="E112:E113"/>
    <mergeCell ref="F112:F113"/>
    <mergeCell ref="G112:G113"/>
    <mergeCell ref="B112:B113"/>
    <mergeCell ref="L112:L113"/>
    <mergeCell ref="A114:A115"/>
    <mergeCell ref="E114:E115"/>
    <mergeCell ref="F114:F115"/>
    <mergeCell ref="G114:G115"/>
    <mergeCell ref="H114:H115"/>
    <mergeCell ref="I114:I115"/>
    <mergeCell ref="J112:J113"/>
    <mergeCell ref="K112:K113"/>
    <mergeCell ref="L114:L115"/>
    <mergeCell ref="J114:J115"/>
    <mergeCell ref="K114:K115"/>
    <mergeCell ref="C112:C113"/>
    <mergeCell ref="D112:D113"/>
    <mergeCell ref="H112:H113"/>
    <mergeCell ref="I112:I113"/>
    <mergeCell ref="A116:A117"/>
    <mergeCell ref="A118:A119"/>
    <mergeCell ref="D114:D115"/>
    <mergeCell ref="C114:C115"/>
    <mergeCell ref="B114:B115"/>
  </mergeCells>
  <printOptions horizontalCentered="1"/>
  <pageMargins left="0.2" right="0.2" top="0.4330708661417323" bottom="0.25" header="0.5118110236220472" footer="0.29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sekretarka</dc:creator>
  <cp:keywords/>
  <dc:description/>
  <cp:lastModifiedBy>chrastova</cp:lastModifiedBy>
  <cp:lastPrinted>2006-11-30T10:52:13Z</cp:lastPrinted>
  <dcterms:created xsi:type="dcterms:W3CDTF">2006-11-28T19:35:18Z</dcterms:created>
  <dcterms:modified xsi:type="dcterms:W3CDTF">2006-11-30T10:52:24Z</dcterms:modified>
  <cp:category/>
  <cp:version/>
  <cp:contentType/>
  <cp:contentStatus/>
</cp:coreProperties>
</file>