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RK-35-2006-32, př.1" sheetId="1" r:id="rId1"/>
  </sheets>
  <definedNames>
    <definedName name="_xlnm.Print_Titles" localSheetId="0">'RK-35-2006-32, př.1'!$1:$2</definedName>
  </definedNames>
  <calcPr fullCalcOnLoad="1"/>
</workbook>
</file>

<file path=xl/sharedStrings.xml><?xml version="1.0" encoding="utf-8"?>
<sst xmlns="http://schemas.openxmlformats.org/spreadsheetml/2006/main" count="88" uniqueCount="76">
  <si>
    <t>Obměna přístrojového vybavení</t>
  </si>
  <si>
    <t>Organizace</t>
  </si>
  <si>
    <t>ks</t>
  </si>
  <si>
    <t>Náklady celkem</t>
  </si>
  <si>
    <t>Dotace z nájemného</t>
  </si>
  <si>
    <t>CELKEM</t>
  </si>
  <si>
    <t>Nemocnice Jihlava</t>
  </si>
  <si>
    <t>Nemocnice Nové Město na Moravě</t>
  </si>
  <si>
    <t>Nemocnice Pelhřimov</t>
  </si>
  <si>
    <t>DD Kamenice nad Lipou</t>
  </si>
  <si>
    <t>Rezerva - kapitálové výdaje 2007</t>
  </si>
  <si>
    <t>Realizace "Rekonstrukce a přístavba interního pavilonu"</t>
  </si>
  <si>
    <t>Stan pro hromadné neštěstí</t>
  </si>
  <si>
    <t xml:space="preserve">Přívěs </t>
  </si>
  <si>
    <t xml:space="preserve">Zateplení </t>
  </si>
  <si>
    <t>Výměna oken</t>
  </si>
  <si>
    <t>v rozpočtu MO</t>
  </si>
  <si>
    <t>Dětské centrum Jihlava</t>
  </si>
  <si>
    <t>Nemocnice Třebíč</t>
  </si>
  <si>
    <t>Rekonstrukce laboratoří</t>
  </si>
  <si>
    <t xml:space="preserve">Celkem za zdravotnická zařízení </t>
  </si>
  <si>
    <t>ZZS kraje Vysočina</t>
  </si>
  <si>
    <t>Pořadí</t>
  </si>
  <si>
    <t>Koeficient</t>
  </si>
  <si>
    <t xml:space="preserve">Tržby z prodeje služeb 2005  </t>
  </si>
  <si>
    <t>Porovnání při rozdělení dle výkonů nemocnic</t>
  </si>
  <si>
    <t>Opravy v roce 2006 - 2007</t>
  </si>
  <si>
    <t>Celkem tržby z prodeje služeb (sl. 7)- koef. (sl. 8). - dotace NE při rozdělení dle výkonů (sl. 9)</t>
  </si>
  <si>
    <t>sl.7</t>
  </si>
  <si>
    <t>sl.8</t>
  </si>
  <si>
    <t>sl.9</t>
  </si>
  <si>
    <t>Laminární box</t>
  </si>
  <si>
    <t>Gamakamera SPECT/CT</t>
  </si>
  <si>
    <t>Centrální laboratoře a vybavení</t>
  </si>
  <si>
    <t>Ambulance respiračních chorob TRN a vybavení</t>
  </si>
  <si>
    <t>Gamakamera včetně prostor</t>
  </si>
  <si>
    <t>Rekonstrukce hlavní lůžkové budovy (doplatek projektu)</t>
  </si>
  <si>
    <t>Sanitní vozidlo (DZS)</t>
  </si>
  <si>
    <t>GO posypového vozidla Multicat</t>
  </si>
  <si>
    <t>GO prosklené chodby na gynekologicko porodnickém odd.</t>
  </si>
  <si>
    <t>Lůžkové monitory  (DEO)</t>
  </si>
  <si>
    <t>Hematologický analyzátor (HTO)</t>
  </si>
  <si>
    <t>Svařečka hadiček krevních vaků (HTO)</t>
  </si>
  <si>
    <t>Stolní centrifuga  (HTO)</t>
  </si>
  <si>
    <t>Zvedací hygienická židle (neurologie)</t>
  </si>
  <si>
    <t>Stolní centrifuga (PAO)</t>
  </si>
  <si>
    <t>Automatický haemokultivační systém (mikrobiologie)</t>
  </si>
  <si>
    <t>Vodní lázeň (mikrobiologie)</t>
  </si>
  <si>
    <t>Odstředivka (mikrobiologie)</t>
  </si>
  <si>
    <t>Vodní lázeň na dolní končetiny (RHB)</t>
  </si>
  <si>
    <t>Mikrovrtačka pro sředoušní chirurgii (ORL)</t>
  </si>
  <si>
    <t>Optika bronchoskopická (ORL)</t>
  </si>
  <si>
    <t>Světelný zdroj k vaginoskopu (gyn.por. odd.)</t>
  </si>
  <si>
    <t>Souprava na jícnovou PH metrii (DEO)</t>
  </si>
  <si>
    <t>Pulsní oxymetr (DEO)</t>
  </si>
  <si>
    <t>Dialyzační monitor (HMD)</t>
  </si>
  <si>
    <t>Dialyzační křesla (HMD)</t>
  </si>
  <si>
    <t>EKG  (interní odd.)</t>
  </si>
  <si>
    <t>Vyšetřovací modul FC/RV spirometrie (TRN)</t>
  </si>
  <si>
    <t>Digitální váhy  (ústavní lékárna)</t>
  </si>
  <si>
    <t>Ohřívač krve a infuzí (ARO)</t>
  </si>
  <si>
    <t>Obnova techniky operačních sálů dle aktuálního stavu (pohonná jednotka, optika endoskopy 4x, laparoskopické nástroje)</t>
  </si>
  <si>
    <t>Bronchoskop (TRN)</t>
  </si>
  <si>
    <t>Izolátor na ředění cytostatik (L)</t>
  </si>
  <si>
    <t>Kobaltový zářič - obměna (ONK)</t>
  </si>
  <si>
    <t>Harmonický skalpel (CHIR)</t>
  </si>
  <si>
    <t>Skiaskopická sklopná stěna -obměna (RDG)</t>
  </si>
  <si>
    <t>Investiční akce  (v tis. Kč)              UZ 00054</t>
  </si>
  <si>
    <t>§</t>
  </si>
  <si>
    <t>Nemocnice Havlíčkův Brod</t>
  </si>
  <si>
    <t>Rezerva na kamerový systém</t>
  </si>
  <si>
    <t>Zdravotnická záchranná služba kraje Vysočina</t>
  </si>
  <si>
    <t xml:space="preserve">Celkem </t>
  </si>
  <si>
    <t>UZ 00054</t>
  </si>
  <si>
    <t>Souhrnný přehled pro rozdělení finančních prostředků z kapitálových výdajů</t>
  </si>
  <si>
    <t>položka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</si>
</sst>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0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i/>
      <sz val="8"/>
      <name val="Arial CE"/>
      <family val="2"/>
    </font>
    <font>
      <b/>
      <i/>
      <sz val="7"/>
      <name val="Arial CE"/>
      <family val="2"/>
    </font>
    <font>
      <b/>
      <sz val="10"/>
      <name val="Arial CE"/>
      <family val="2"/>
    </font>
    <font>
      <sz val="8"/>
      <color indexed="8"/>
      <name val="Arial CE"/>
      <family val="2"/>
    </font>
    <font>
      <i/>
      <sz val="8"/>
      <name val="Arial CE"/>
      <family val="2"/>
    </font>
    <font>
      <i/>
      <sz val="7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9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ck"/>
      <bottom style="thick"/>
    </border>
    <border>
      <left style="thin"/>
      <right style="thin"/>
      <top style="medium"/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medium"/>
    </border>
    <border>
      <left style="thick"/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 style="medium"/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thick"/>
      <top style="medium"/>
      <bottom style="thick"/>
    </border>
    <border>
      <left style="thin"/>
      <right style="thick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ck"/>
    </border>
    <border>
      <left style="thin"/>
      <right>
        <color indexed="63"/>
      </right>
      <top style="medium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3" fontId="2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3" fontId="2" fillId="0" borderId="2" xfId="20" applyFont="1" applyBorder="1">
      <alignment horizontal="center" vertical="center" wrapText="1"/>
      <protection/>
    </xf>
    <xf numFmtId="3" fontId="2" fillId="0" borderId="2" xfId="20" applyFont="1" applyBorder="1" applyAlignment="1">
      <alignment horizontal="left" vertical="center" wrapText="1"/>
      <protection/>
    </xf>
    <xf numFmtId="3" fontId="2" fillId="0" borderId="2" xfId="20" applyBorder="1">
      <alignment horizontal="center" vertical="center" wrapText="1"/>
      <protection/>
    </xf>
    <xf numFmtId="3" fontId="2" fillId="2" borderId="3" xfId="20" applyFill="1" applyBorder="1" applyAlignment="1">
      <alignment horizontal="center" vertical="center" wrapText="1"/>
      <protection/>
    </xf>
    <xf numFmtId="3" fontId="2" fillId="3" borderId="2" xfId="20" applyFont="1" applyFill="1" applyBorder="1">
      <alignment horizontal="center" vertical="center" wrapText="1"/>
      <protection/>
    </xf>
    <xf numFmtId="3" fontId="2" fillId="3" borderId="2" xfId="20" applyFont="1" applyFill="1" applyBorder="1" applyAlignment="1">
      <alignment horizontal="left" vertical="center" wrapText="1"/>
      <protection/>
    </xf>
    <xf numFmtId="3" fontId="2" fillId="3" borderId="1" xfId="20" applyFont="1" applyFill="1" applyAlignment="1">
      <alignment horizontal="center" vertical="center" wrapText="1"/>
      <protection/>
    </xf>
    <xf numFmtId="3" fontId="2" fillId="2" borderId="3" xfId="20" applyFont="1" applyFill="1" applyBorder="1" applyAlignment="1">
      <alignment horizontal="center" vertical="center" wrapText="1"/>
      <protection/>
    </xf>
    <xf numFmtId="3" fontId="2" fillId="0" borderId="1" xfId="20" applyFont="1" applyBorder="1" applyAlignment="1">
      <alignment horizontal="left" vertical="center" wrapText="1"/>
      <protection/>
    </xf>
    <xf numFmtId="3" fontId="2" fillId="0" borderId="1" xfId="20" applyBorder="1">
      <alignment horizontal="center" vertical="center" wrapText="1"/>
      <protection/>
    </xf>
    <xf numFmtId="3" fontId="2" fillId="0" borderId="1" xfId="20" applyFont="1" applyBorder="1" applyAlignment="1">
      <alignment horizontal="center" vertical="center" wrapText="1"/>
      <protection/>
    </xf>
    <xf numFmtId="3" fontId="2" fillId="2" borderId="4" xfId="20" applyFill="1" applyBorder="1" applyAlignment="1">
      <alignment horizontal="center" vertical="center" wrapText="1"/>
      <protection/>
    </xf>
    <xf numFmtId="3" fontId="2" fillId="0" borderId="5" xfId="20" applyBorder="1">
      <alignment horizontal="center" vertical="center" wrapText="1"/>
      <protection/>
    </xf>
    <xf numFmtId="3" fontId="2" fillId="0" borderId="5" xfId="20" applyFont="1" applyBorder="1" applyAlignment="1">
      <alignment horizontal="center" vertical="center" wrapText="1"/>
      <protection/>
    </xf>
    <xf numFmtId="3" fontId="2" fillId="0" borderId="1" xfId="20" applyFont="1" applyFill="1" applyBorder="1" applyAlignment="1">
      <alignment horizontal="center" vertical="center" wrapText="1"/>
      <protection/>
    </xf>
    <xf numFmtId="3" fontId="4" fillId="4" borderId="6" xfId="20" applyFont="1" applyFill="1" applyBorder="1" applyAlignment="1">
      <alignment horizontal="center" vertical="center" wrapText="1"/>
      <protection/>
    </xf>
    <xf numFmtId="164" fontId="5" fillId="2" borderId="7" xfId="20" applyNumberFormat="1" applyFont="1" applyFill="1" applyBorder="1" applyAlignment="1">
      <alignment horizontal="center" vertical="center" wrapText="1"/>
      <protection/>
    </xf>
    <xf numFmtId="3" fontId="4" fillId="4" borderId="8" xfId="20" applyFont="1" applyFill="1" applyBorder="1" applyAlignment="1">
      <alignment horizontal="center" vertical="center" wrapText="1"/>
      <protection/>
    </xf>
    <xf numFmtId="3" fontId="2" fillId="3" borderId="9" xfId="20" applyFont="1" applyFill="1" applyBorder="1">
      <alignment horizontal="center" vertical="center" wrapText="1"/>
      <protection/>
    </xf>
    <xf numFmtId="3" fontId="2" fillId="3" borderId="10" xfId="20" applyFont="1" applyFill="1" applyBorder="1" applyAlignment="1">
      <alignment horizontal="center" vertical="center" wrapText="1"/>
      <protection/>
    </xf>
    <xf numFmtId="3" fontId="2" fillId="3" borderId="9" xfId="20" applyFont="1" applyFill="1" applyBorder="1" applyAlignment="1">
      <alignment horizontal="center" vertical="center" wrapText="1"/>
      <protection/>
    </xf>
    <xf numFmtId="3" fontId="2" fillId="2" borderId="11" xfId="20" applyFont="1" applyFill="1" applyBorder="1" applyAlignment="1">
      <alignment horizontal="center" vertical="center" wrapText="1"/>
      <protection/>
    </xf>
    <xf numFmtId="3" fontId="2" fillId="3" borderId="1" xfId="20" applyFont="1" applyFill="1" applyAlignment="1">
      <alignment horizontal="left" vertical="center" wrapText="1"/>
      <protection/>
    </xf>
    <xf numFmtId="3" fontId="2" fillId="3" borderId="1" xfId="20" applyFill="1">
      <alignment horizontal="center" vertical="center" wrapText="1"/>
      <protection/>
    </xf>
    <xf numFmtId="3" fontId="2" fillId="0" borderId="2" xfId="20" applyFont="1" applyBorder="1" applyAlignment="1">
      <alignment horizontal="center" vertical="center" wrapText="1"/>
      <protection/>
    </xf>
    <xf numFmtId="3" fontId="2" fillId="0" borderId="1" xfId="20" applyFont="1" applyBorder="1">
      <alignment horizontal="center" vertical="center" wrapText="1"/>
      <protection/>
    </xf>
    <xf numFmtId="3" fontId="2" fillId="2" borderId="12" xfId="20" applyFill="1" applyBorder="1" applyAlignment="1">
      <alignment horizontal="center" vertical="center" wrapText="1"/>
      <protection/>
    </xf>
    <xf numFmtId="3" fontId="4" fillId="4" borderId="13" xfId="20" applyFont="1" applyFill="1" applyBorder="1" applyAlignment="1">
      <alignment horizontal="center" vertical="center" wrapText="1"/>
      <protection/>
    </xf>
    <xf numFmtId="164" fontId="5" fillId="2" borderId="13" xfId="20" applyNumberFormat="1" applyFont="1" applyFill="1" applyBorder="1" applyAlignment="1">
      <alignment horizontal="center" vertical="center" wrapText="1"/>
      <protection/>
    </xf>
    <xf numFmtId="3" fontId="4" fillId="4" borderId="14" xfId="20" applyFont="1" applyFill="1" applyBorder="1" applyAlignment="1">
      <alignment horizontal="center" vertical="center" wrapText="1"/>
      <protection/>
    </xf>
    <xf numFmtId="3" fontId="2" fillId="0" borderId="9" xfId="20" applyFont="1" applyBorder="1">
      <alignment horizontal="center" vertical="center" wrapText="1"/>
      <protection/>
    </xf>
    <xf numFmtId="3" fontId="2" fillId="3" borderId="9" xfId="20" applyFont="1" applyFill="1" applyBorder="1" applyAlignment="1">
      <alignment horizontal="left" vertical="center" wrapText="1"/>
      <protection/>
    </xf>
    <xf numFmtId="3" fontId="2" fillId="0" borderId="9" xfId="20" applyBorder="1">
      <alignment horizontal="center" vertical="center" wrapText="1"/>
      <protection/>
    </xf>
    <xf numFmtId="3" fontId="2" fillId="0" borderId="9" xfId="20" applyFont="1" applyBorder="1" applyAlignment="1">
      <alignment horizontal="center" vertical="center" wrapText="1"/>
      <protection/>
    </xf>
    <xf numFmtId="3" fontId="2" fillId="2" borderId="11" xfId="20" applyFill="1" applyBorder="1" applyAlignment="1">
      <alignment horizontal="center" vertical="center" wrapText="1"/>
      <protection/>
    </xf>
    <xf numFmtId="3" fontId="2" fillId="3" borderId="15" xfId="20" applyFont="1" applyFill="1" applyBorder="1">
      <alignment horizontal="center" vertical="center" wrapText="1"/>
      <protection/>
    </xf>
    <xf numFmtId="3" fontId="2" fillId="3" borderId="15" xfId="20" applyFill="1" applyBorder="1">
      <alignment horizontal="center" vertical="center" wrapText="1"/>
      <protection/>
    </xf>
    <xf numFmtId="3" fontId="2" fillId="3" borderId="15" xfId="20" applyFont="1" applyFill="1" applyBorder="1" applyAlignment="1">
      <alignment horizontal="center" vertical="center" wrapText="1"/>
      <protection/>
    </xf>
    <xf numFmtId="3" fontId="2" fillId="0" borderId="5" xfId="20" applyFont="1" applyFill="1" applyBorder="1">
      <alignment horizontal="center" vertical="center" wrapText="1"/>
      <protection/>
    </xf>
    <xf numFmtId="3" fontId="2" fillId="0" borderId="5" xfId="20" applyFont="1" applyFill="1" applyBorder="1" applyAlignment="1">
      <alignment horizontal="left" vertical="center" wrapText="1"/>
      <protection/>
    </xf>
    <xf numFmtId="3" fontId="2" fillId="0" borderId="5" xfId="20" applyFill="1" applyBorder="1">
      <alignment horizontal="center" vertical="center" wrapText="1"/>
      <protection/>
    </xf>
    <xf numFmtId="3" fontId="2" fillId="0" borderId="5" xfId="20" applyFont="1" applyFill="1" applyBorder="1" applyAlignment="1">
      <alignment horizontal="center" vertical="center" wrapText="1"/>
      <protection/>
    </xf>
    <xf numFmtId="3" fontId="2" fillId="2" borderId="16" xfId="20" applyFont="1" applyFill="1" applyBorder="1" applyAlignment="1">
      <alignment horizontal="center" vertical="center" wrapText="1"/>
      <protection/>
    </xf>
    <xf numFmtId="3" fontId="4" fillId="0" borderId="1" xfId="20" applyFont="1" applyFill="1" applyBorder="1" applyAlignment="1">
      <alignment horizontal="center" vertical="center" wrapText="1"/>
      <protection/>
    </xf>
    <xf numFmtId="3" fontId="4" fillId="5" borderId="17" xfId="20" applyFont="1" applyFill="1" applyBorder="1" applyAlignment="1">
      <alignment horizontal="center" vertical="center" wrapText="1"/>
      <protection/>
    </xf>
    <xf numFmtId="3" fontId="2" fillId="0" borderId="9" xfId="20" applyFont="1" applyFill="1" applyBorder="1" applyAlignment="1">
      <alignment horizontal="left" vertical="center" wrapText="1"/>
      <protection/>
    </xf>
    <xf numFmtId="3" fontId="2" fillId="4" borderId="9" xfId="20" applyFont="1" applyFill="1" applyBorder="1" applyAlignment="1">
      <alignment horizontal="center" vertical="center" wrapText="1"/>
      <protection/>
    </xf>
    <xf numFmtId="3" fontId="2" fillId="3" borderId="18" xfId="20" applyFont="1" applyFill="1" applyBorder="1" applyAlignment="1">
      <alignment horizontal="left" vertical="center" wrapText="1"/>
      <protection/>
    </xf>
    <xf numFmtId="164" fontId="5" fillId="2" borderId="12" xfId="20" applyNumberFormat="1" applyFont="1" applyFill="1" applyBorder="1" applyAlignment="1">
      <alignment horizontal="center" vertical="center" wrapText="1"/>
      <protection/>
    </xf>
    <xf numFmtId="3" fontId="2" fillId="0" borderId="1" xfId="20" applyFill="1" applyBorder="1">
      <alignment horizontal="center" vertical="center" wrapText="1"/>
      <protection/>
    </xf>
    <xf numFmtId="3" fontId="2" fillId="3" borderId="1" xfId="20" applyFont="1" applyFill="1" applyBorder="1">
      <alignment horizontal="center" vertical="center" wrapText="1"/>
      <protection/>
    </xf>
    <xf numFmtId="3" fontId="2" fillId="3" borderId="1" xfId="20" applyFont="1" applyFill="1" applyBorder="1" applyAlignment="1">
      <alignment horizontal="left" vertical="center" wrapText="1"/>
      <protection/>
    </xf>
    <xf numFmtId="3" fontId="2" fillId="3" borderId="1" xfId="20" applyFill="1" applyBorder="1">
      <alignment horizontal="center" vertical="center" wrapText="1"/>
      <protection/>
    </xf>
    <xf numFmtId="3" fontId="2" fillId="3" borderId="1" xfId="20" applyFont="1" applyFill="1" applyBorder="1" applyAlignment="1">
      <alignment horizontal="center" vertical="center" wrapText="1"/>
      <protection/>
    </xf>
    <xf numFmtId="3" fontId="4" fillId="3" borderId="1" xfId="20" applyFont="1" applyFill="1" applyBorder="1" applyAlignment="1">
      <alignment horizontal="center" vertical="center" wrapText="1"/>
      <protection/>
    </xf>
    <xf numFmtId="3" fontId="4" fillId="4" borderId="7" xfId="20" applyFont="1" applyFill="1" applyBorder="1" applyAlignment="1">
      <alignment horizontal="center" vertical="center" wrapText="1"/>
      <protection/>
    </xf>
    <xf numFmtId="3" fontId="9" fillId="4" borderId="7" xfId="20" applyFont="1" applyFill="1" applyBorder="1" applyAlignment="1">
      <alignment horizontal="center" vertical="center" wrapText="1"/>
      <protection/>
    </xf>
    <xf numFmtId="3" fontId="2" fillId="0" borderId="9" xfId="20" applyFont="1" applyFill="1" applyBorder="1">
      <alignment horizontal="center" vertical="center" wrapText="1"/>
      <protection/>
    </xf>
    <xf numFmtId="3" fontId="2" fillId="0" borderId="9" xfId="20" applyFill="1" applyBorder="1">
      <alignment horizontal="center" vertical="center" wrapText="1"/>
      <protection/>
    </xf>
    <xf numFmtId="3" fontId="2" fillId="0" borderId="9" xfId="20" applyFont="1" applyFill="1" applyBorder="1" applyAlignment="1">
      <alignment horizontal="center" vertical="center" wrapText="1"/>
      <protection/>
    </xf>
    <xf numFmtId="3" fontId="4" fillId="0" borderId="9" xfId="20" applyFont="1" applyFill="1" applyBorder="1" applyAlignment="1">
      <alignment horizontal="center" vertical="center" wrapText="1"/>
      <protection/>
    </xf>
    <xf numFmtId="3" fontId="4" fillId="0" borderId="11" xfId="20" applyFont="1" applyFill="1" applyBorder="1" applyAlignment="1">
      <alignment horizontal="center" vertical="center" wrapText="1"/>
      <protection/>
    </xf>
    <xf numFmtId="3" fontId="2" fillId="0" borderId="1" xfId="20" applyFont="1" applyFill="1" applyBorder="1">
      <alignment horizontal="center" vertical="center" wrapText="1"/>
      <protection/>
    </xf>
    <xf numFmtId="3" fontId="4" fillId="0" borderId="4" xfId="20" applyFont="1" applyFill="1" applyBorder="1" applyAlignment="1">
      <alignment horizontal="center" vertical="center" wrapText="1"/>
      <protection/>
    </xf>
    <xf numFmtId="3" fontId="4" fillId="3" borderId="9" xfId="20" applyFont="1" applyFill="1" applyBorder="1" applyAlignment="1">
      <alignment horizontal="center" vertical="center" wrapText="1"/>
      <protection/>
    </xf>
    <xf numFmtId="3" fontId="2" fillId="3" borderId="9" xfId="20" applyFill="1" applyBorder="1">
      <alignment horizontal="center" vertical="center" wrapText="1"/>
      <protection/>
    </xf>
    <xf numFmtId="3" fontId="4" fillId="3" borderId="19" xfId="20" applyFont="1" applyFill="1" applyBorder="1" applyAlignment="1">
      <alignment horizontal="center" vertical="center" wrapText="1"/>
      <protection/>
    </xf>
    <xf numFmtId="3" fontId="9" fillId="4" borderId="13" xfId="20" applyFont="1" applyFill="1" applyBorder="1" applyAlignment="1">
      <alignment horizontal="center" vertical="center" wrapText="1"/>
      <protection/>
    </xf>
    <xf numFmtId="3" fontId="4" fillId="4" borderId="20" xfId="20" applyFont="1" applyFill="1" applyBorder="1" applyAlignment="1">
      <alignment horizontal="center" vertical="center" wrapText="1"/>
      <protection/>
    </xf>
    <xf numFmtId="3" fontId="4" fillId="4" borderId="21" xfId="20" applyFont="1" applyFill="1" applyBorder="1" applyAlignment="1">
      <alignment horizontal="center" vertical="center" wrapText="1"/>
      <protection/>
    </xf>
    <xf numFmtId="3" fontId="9" fillId="4" borderId="21" xfId="20" applyFont="1" applyFill="1" applyBorder="1" applyAlignment="1">
      <alignment horizontal="center" vertical="center" wrapText="1"/>
      <protection/>
    </xf>
    <xf numFmtId="3" fontId="4" fillId="4" borderId="22" xfId="20" applyFont="1" applyFill="1" applyBorder="1" applyAlignment="1">
      <alignment horizontal="center" vertical="center" wrapText="1"/>
      <protection/>
    </xf>
    <xf numFmtId="3" fontId="2" fillId="2" borderId="1" xfId="20" applyFill="1" applyBorder="1" applyAlignment="1">
      <alignment horizontal="center" vertical="center" wrapText="1"/>
      <protection/>
    </xf>
    <xf numFmtId="3" fontId="2" fillId="2" borderId="1" xfId="20" applyFont="1" applyFill="1" applyBorder="1" applyAlignment="1">
      <alignment horizontal="center" vertical="center" wrapText="1"/>
      <protection/>
    </xf>
    <xf numFmtId="3" fontId="2" fillId="0" borderId="9" xfId="20" applyFont="1" applyBorder="1" applyAlignment="1">
      <alignment horizontal="left" vertical="center" wrapText="1"/>
      <protection/>
    </xf>
    <xf numFmtId="3" fontId="2" fillId="3" borderId="1" xfId="20" applyFont="1" applyFill="1">
      <alignment horizontal="center" vertical="center" wrapText="1"/>
      <protection/>
    </xf>
    <xf numFmtId="3" fontId="4" fillId="4" borderId="23" xfId="20" applyFont="1" applyFill="1" applyBorder="1" applyAlignment="1">
      <alignment horizontal="center" vertical="center" wrapText="1"/>
      <protection/>
    </xf>
    <xf numFmtId="3" fontId="4" fillId="4" borderId="24" xfId="20" applyFont="1" applyFill="1" applyBorder="1" applyAlignment="1">
      <alignment horizontal="center" vertical="center" wrapText="1"/>
      <protection/>
    </xf>
    <xf numFmtId="3" fontId="5" fillId="2" borderId="25" xfId="20" applyFont="1" applyFill="1" applyBorder="1" applyAlignment="1">
      <alignment horizontal="center" vertical="center" wrapText="1"/>
      <protection/>
    </xf>
    <xf numFmtId="3" fontId="2" fillId="0" borderId="3" xfId="20" applyBorder="1" applyAlignment="1">
      <alignment horizontal="center" vertical="center" wrapText="1"/>
      <protection/>
    </xf>
    <xf numFmtId="3" fontId="2" fillId="3" borderId="3" xfId="20" applyFont="1" applyFill="1" applyBorder="1" applyAlignment="1">
      <alignment horizontal="center" vertical="center" wrapText="1"/>
      <protection/>
    </xf>
    <xf numFmtId="3" fontId="2" fillId="0" borderId="4" xfId="20" applyBorder="1" applyAlignment="1">
      <alignment horizontal="center" vertical="center" wrapText="1"/>
      <protection/>
    </xf>
    <xf numFmtId="3" fontId="2" fillId="3" borderId="11" xfId="20" applyFont="1" applyFill="1" applyBorder="1" applyAlignment="1">
      <alignment horizontal="center" vertical="center" wrapText="1"/>
      <protection/>
    </xf>
    <xf numFmtId="3" fontId="2" fillId="3" borderId="4" xfId="20" applyFill="1" applyBorder="1" applyAlignment="1">
      <alignment horizontal="center" vertical="center" wrapText="1"/>
      <protection/>
    </xf>
    <xf numFmtId="3" fontId="2" fillId="0" borderId="11" xfId="20" applyBorder="1" applyAlignment="1">
      <alignment horizontal="center" vertical="center" wrapText="1"/>
      <protection/>
    </xf>
    <xf numFmtId="3" fontId="2" fillId="3" borderId="12" xfId="20" applyFill="1" applyBorder="1" applyAlignment="1">
      <alignment horizontal="center" vertical="center" wrapText="1"/>
      <protection/>
    </xf>
    <xf numFmtId="3" fontId="2" fillId="0" borderId="16" xfId="20" applyFont="1" applyFill="1" applyBorder="1" applyAlignment="1">
      <alignment horizontal="center" vertical="center" wrapText="1"/>
      <protection/>
    </xf>
    <xf numFmtId="3" fontId="2" fillId="0" borderId="4" xfId="20" applyFont="1" applyFill="1" applyBorder="1" applyAlignment="1">
      <alignment horizontal="center" vertical="center" wrapText="1"/>
      <protection/>
    </xf>
    <xf numFmtId="3" fontId="2" fillId="0" borderId="11" xfId="20" applyFont="1" applyBorder="1" applyAlignment="1">
      <alignment horizontal="center" vertical="center" wrapText="1"/>
      <protection/>
    </xf>
    <xf numFmtId="3" fontId="2" fillId="0" borderId="16" xfId="20" applyFont="1" applyBorder="1" applyAlignment="1">
      <alignment horizontal="center" vertical="center" wrapText="1"/>
      <protection/>
    </xf>
    <xf numFmtId="3" fontId="4" fillId="3" borderId="12" xfId="20" applyFont="1" applyFill="1" applyBorder="1" applyAlignment="1">
      <alignment horizontal="center" vertical="center" wrapText="1"/>
      <protection/>
    </xf>
    <xf numFmtId="3" fontId="8" fillId="5" borderId="26" xfId="20" applyFont="1" applyFill="1" applyBorder="1" applyAlignment="1">
      <alignment horizontal="center" vertical="center" wrapText="1"/>
      <protection/>
    </xf>
    <xf numFmtId="3" fontId="4" fillId="4" borderId="27" xfId="20" applyFont="1" applyFill="1" applyBorder="1" applyAlignment="1">
      <alignment horizontal="center" vertical="center" wrapText="1"/>
      <protection/>
    </xf>
    <xf numFmtId="3" fontId="2" fillId="5" borderId="28" xfId="20" applyFont="1" applyFill="1" applyBorder="1" applyAlignment="1">
      <alignment horizontal="center" vertical="center" wrapText="1"/>
      <protection/>
    </xf>
    <xf numFmtId="3" fontId="2" fillId="5" borderId="29" xfId="20" applyFont="1" applyFill="1" applyBorder="1" applyAlignment="1">
      <alignment horizontal="center" vertical="center" wrapText="1"/>
      <protection/>
    </xf>
    <xf numFmtId="3" fontId="2" fillId="5" borderId="26" xfId="20" applyFont="1" applyFill="1" applyBorder="1" applyAlignment="1">
      <alignment horizontal="center" vertical="center" wrapText="1"/>
      <protection/>
    </xf>
    <xf numFmtId="3" fontId="2" fillId="5" borderId="30" xfId="20" applyFont="1" applyFill="1" applyBorder="1" applyAlignment="1">
      <alignment horizontal="center" vertical="center" wrapText="1"/>
      <protection/>
    </xf>
    <xf numFmtId="3" fontId="2" fillId="5" borderId="31" xfId="20" applyFont="1" applyFill="1" applyBorder="1" applyAlignment="1">
      <alignment horizontal="center" vertical="center" wrapText="1"/>
      <protection/>
    </xf>
    <xf numFmtId="3" fontId="2" fillId="4" borderId="32" xfId="20" applyFont="1" applyFill="1" applyBorder="1" applyAlignment="1">
      <alignment horizontal="center" vertical="center" wrapText="1"/>
      <protection/>
    </xf>
    <xf numFmtId="3" fontId="4" fillId="4" borderId="33" xfId="20" applyFont="1" applyFill="1" applyBorder="1" applyAlignment="1">
      <alignment horizontal="center" vertical="center" wrapText="1"/>
      <protection/>
    </xf>
    <xf numFmtId="3" fontId="2" fillId="2" borderId="34" xfId="20" applyFill="1" applyBorder="1" applyAlignment="1">
      <alignment horizontal="center" vertical="center" wrapText="1"/>
      <protection/>
    </xf>
    <xf numFmtId="3" fontId="2" fillId="2" borderId="35" xfId="20" applyFill="1" applyBorder="1" applyAlignment="1">
      <alignment horizontal="center" vertical="center" wrapText="1"/>
      <protection/>
    </xf>
    <xf numFmtId="3" fontId="2" fillId="2" borderId="34" xfId="20" applyFont="1" applyFill="1" applyBorder="1" applyAlignment="1">
      <alignment horizontal="center" vertical="center" wrapText="1"/>
      <protection/>
    </xf>
    <xf numFmtId="3" fontId="2" fillId="2" borderId="35" xfId="20" applyFont="1" applyFill="1" applyBorder="1" applyAlignment="1">
      <alignment horizontal="center" vertical="center" wrapText="1"/>
      <protection/>
    </xf>
    <xf numFmtId="3" fontId="2" fillId="2" borderId="36" xfId="20" applyFill="1" applyBorder="1" applyAlignment="1">
      <alignment horizontal="center" vertical="center" wrapText="1"/>
      <protection/>
    </xf>
    <xf numFmtId="3" fontId="2" fillId="2" borderId="37" xfId="20" applyFill="1" applyBorder="1" applyAlignment="1">
      <alignment horizontal="center" vertical="center" wrapText="1"/>
      <protection/>
    </xf>
    <xf numFmtId="3" fontId="5" fillId="2" borderId="38" xfId="20" applyFont="1" applyFill="1" applyBorder="1" applyAlignment="1">
      <alignment horizontal="center" vertical="center" wrapText="1"/>
      <protection/>
    </xf>
    <xf numFmtId="3" fontId="2" fillId="2" borderId="39" xfId="20" applyFont="1" applyFill="1" applyBorder="1" applyAlignment="1">
      <alignment horizontal="center" vertical="center" wrapText="1"/>
      <protection/>
    </xf>
    <xf numFmtId="3" fontId="2" fillId="2" borderId="40" xfId="20" applyFont="1" applyFill="1" applyBorder="1" applyAlignment="1">
      <alignment horizontal="center" vertical="center" wrapText="1"/>
      <protection/>
    </xf>
    <xf numFmtId="3" fontId="2" fillId="2" borderId="41" xfId="20" applyFill="1" applyBorder="1" applyAlignment="1">
      <alignment horizontal="center" vertical="center" wrapText="1"/>
      <protection/>
    </xf>
    <xf numFmtId="3" fontId="2" fillId="2" borderId="39" xfId="20" applyFill="1" applyBorder="1" applyAlignment="1">
      <alignment horizontal="center" vertical="center" wrapText="1"/>
      <protection/>
    </xf>
    <xf numFmtId="3" fontId="2" fillId="2" borderId="40" xfId="20" applyFill="1" applyBorder="1" applyAlignment="1">
      <alignment horizontal="center" vertical="center" wrapText="1"/>
      <protection/>
    </xf>
    <xf numFmtId="3" fontId="2" fillId="2" borderId="42" xfId="20" applyFill="1" applyBorder="1" applyAlignment="1">
      <alignment horizontal="center" vertical="center" wrapText="1"/>
      <protection/>
    </xf>
    <xf numFmtId="3" fontId="2" fillId="2" borderId="43" xfId="20" applyFill="1" applyBorder="1" applyAlignment="1">
      <alignment horizontal="center" vertical="center" wrapText="1"/>
      <protection/>
    </xf>
    <xf numFmtId="3" fontId="2" fillId="2" borderId="44" xfId="20" applyFont="1" applyFill="1" applyBorder="1" applyAlignment="1">
      <alignment horizontal="center" vertical="center" wrapText="1"/>
      <protection/>
    </xf>
    <xf numFmtId="3" fontId="2" fillId="2" borderId="45" xfId="20" applyFont="1" applyFill="1" applyBorder="1" applyAlignment="1">
      <alignment horizontal="center" vertical="center" wrapText="1"/>
      <protection/>
    </xf>
    <xf numFmtId="3" fontId="2" fillId="2" borderId="41" xfId="20" applyFont="1" applyFill="1" applyBorder="1" applyAlignment="1">
      <alignment horizontal="center" vertical="center" wrapText="1"/>
      <protection/>
    </xf>
    <xf numFmtId="3" fontId="2" fillId="2" borderId="37" xfId="20" applyFont="1" applyFill="1" applyBorder="1" applyAlignment="1">
      <alignment horizontal="center" vertical="center" wrapText="1"/>
      <protection/>
    </xf>
    <xf numFmtId="3" fontId="5" fillId="2" borderId="46" xfId="20" applyFont="1" applyFill="1" applyBorder="1" applyAlignment="1">
      <alignment horizontal="center" vertical="center" wrapText="1"/>
      <protection/>
    </xf>
    <xf numFmtId="3" fontId="5" fillId="2" borderId="42" xfId="20" applyFont="1" applyFill="1" applyBorder="1" applyAlignment="1">
      <alignment horizontal="center" vertical="center" wrapText="1"/>
      <protection/>
    </xf>
    <xf numFmtId="3" fontId="9" fillId="2" borderId="43" xfId="20" applyNumberFormat="1" applyFont="1" applyFill="1" applyBorder="1" applyAlignment="1">
      <alignment horizontal="center" vertical="center" wrapText="1"/>
      <protection/>
    </xf>
    <xf numFmtId="3" fontId="5" fillId="2" borderId="47" xfId="20" applyFont="1" applyFill="1" applyBorder="1" applyAlignment="1">
      <alignment horizontal="center" vertical="center" wrapText="1"/>
      <protection/>
    </xf>
    <xf numFmtId="3" fontId="4" fillId="5" borderId="19" xfId="20" applyFont="1" applyFill="1" applyBorder="1" applyAlignment="1">
      <alignment horizontal="center" vertical="center" wrapText="1"/>
      <protection/>
    </xf>
    <xf numFmtId="3" fontId="9" fillId="2" borderId="48" xfId="20" applyFont="1" applyFill="1" applyBorder="1" applyAlignment="1">
      <alignment horizontal="center" vertical="center" wrapText="1"/>
      <protection/>
    </xf>
    <xf numFmtId="3" fontId="9" fillId="2" borderId="49" xfId="20" applyFont="1" applyFill="1" applyBorder="1" applyAlignment="1">
      <alignment horizontal="center" vertical="center" wrapText="1"/>
      <protection/>
    </xf>
    <xf numFmtId="3" fontId="9" fillId="2" borderId="50" xfId="20" applyFont="1" applyFill="1" applyBorder="1" applyAlignment="1">
      <alignment horizontal="center" vertical="center" wrapText="1"/>
      <protection/>
    </xf>
    <xf numFmtId="0" fontId="10" fillId="0" borderId="51" xfId="0" applyFont="1" applyBorder="1" applyAlignment="1">
      <alignment horizontal="center" vertical="center" wrapText="1"/>
    </xf>
    <xf numFmtId="3" fontId="9" fillId="3" borderId="51" xfId="20" applyFont="1" applyFill="1" applyBorder="1" applyAlignment="1">
      <alignment horizontal="center" vertical="center" wrapText="1"/>
      <protection/>
    </xf>
    <xf numFmtId="3" fontId="4" fillId="3" borderId="51" xfId="20" applyFont="1" applyFill="1" applyBorder="1" applyAlignment="1">
      <alignment horizontal="center" vertical="center" wrapText="1"/>
      <protection/>
    </xf>
    <xf numFmtId="3" fontId="4" fillId="3" borderId="52" xfId="20" applyFont="1" applyFill="1" applyBorder="1" applyAlignment="1">
      <alignment horizontal="center" vertical="center" wrapText="1"/>
      <protection/>
    </xf>
    <xf numFmtId="3" fontId="5" fillId="2" borderId="53" xfId="20" applyFont="1" applyFill="1" applyBorder="1" applyAlignment="1">
      <alignment horizontal="center" vertical="center" wrapText="1"/>
      <protection/>
    </xf>
    <xf numFmtId="3" fontId="2" fillId="3" borderId="5" xfId="20" applyFont="1" applyFill="1" applyBorder="1">
      <alignment horizontal="center" vertical="center" wrapText="1"/>
      <protection/>
    </xf>
    <xf numFmtId="3" fontId="2" fillId="3" borderId="5" xfId="20" applyFont="1" applyFill="1" applyBorder="1" applyAlignment="1">
      <alignment horizontal="left" vertical="center" wrapText="1"/>
      <protection/>
    </xf>
    <xf numFmtId="0" fontId="2" fillId="3" borderId="9" xfId="0" applyFont="1" applyFill="1" applyBorder="1" applyAlignment="1">
      <alignment horizontal="center" vertical="center"/>
    </xf>
    <xf numFmtId="3" fontId="2" fillId="0" borderId="45" xfId="20" applyFont="1" applyBorder="1" applyAlignment="1">
      <alignment horizontal="center" vertical="center" wrapText="1"/>
      <protection/>
    </xf>
    <xf numFmtId="3" fontId="5" fillId="2" borderId="13" xfId="20" applyFont="1" applyFill="1" applyBorder="1" applyAlignment="1">
      <alignment horizontal="center" vertical="center" wrapText="1"/>
      <protection/>
    </xf>
    <xf numFmtId="4" fontId="9" fillId="2" borderId="54" xfId="20" applyNumberFormat="1" applyFont="1" applyFill="1" applyBorder="1" applyAlignment="1">
      <alignment horizontal="center" vertical="center" wrapText="1"/>
      <protection/>
    </xf>
    <xf numFmtId="3" fontId="2" fillId="0" borderId="55" xfId="20" applyFont="1" applyBorder="1">
      <alignment horizontal="center" vertical="center" wrapText="1"/>
      <protection/>
    </xf>
    <xf numFmtId="3" fontId="2" fillId="0" borderId="15" xfId="20" applyFont="1" applyBorder="1">
      <alignment horizontal="center" vertical="center" wrapText="1"/>
      <protection/>
    </xf>
    <xf numFmtId="0" fontId="7" fillId="0" borderId="1" xfId="0" applyFont="1" applyBorder="1" applyAlignment="1">
      <alignment vertical="center"/>
    </xf>
    <xf numFmtId="0" fontId="7" fillId="4" borderId="56" xfId="0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7" fillId="4" borderId="58" xfId="0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vertical="center"/>
    </xf>
    <xf numFmtId="3" fontId="7" fillId="4" borderId="58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3" fontId="7" fillId="0" borderId="62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3" fontId="7" fillId="0" borderId="63" xfId="0" applyNumberFormat="1" applyFont="1" applyBorder="1" applyAlignment="1">
      <alignment vertical="center"/>
    </xf>
    <xf numFmtId="1" fontId="7" fillId="0" borderId="62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7" fillId="0" borderId="6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64" xfId="0" applyFont="1" applyBorder="1" applyAlignment="1">
      <alignment vertical="center"/>
    </xf>
    <xf numFmtId="0" fontId="7" fillId="0" borderId="6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0" fontId="7" fillId="0" borderId="67" xfId="0" applyFont="1" applyBorder="1" applyAlignment="1">
      <alignment vertical="center"/>
    </xf>
    <xf numFmtId="0" fontId="7" fillId="4" borderId="68" xfId="0" applyFont="1" applyFill="1" applyBorder="1" applyAlignment="1">
      <alignment horizontal="left" vertical="center"/>
    </xf>
    <xf numFmtId="0" fontId="7" fillId="0" borderId="69" xfId="0" applyFont="1" applyBorder="1" applyAlignment="1">
      <alignment horizontal="left" vertical="center"/>
    </xf>
    <xf numFmtId="0" fontId="7" fillId="0" borderId="70" xfId="0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71" xfId="0" applyFont="1" applyBorder="1" applyAlignment="1">
      <alignment vertical="center"/>
    </xf>
    <xf numFmtId="0" fontId="7" fillId="4" borderId="72" xfId="0" applyFont="1" applyFill="1" applyBorder="1" applyAlignment="1">
      <alignment horizontal="center" vertical="center"/>
    </xf>
    <xf numFmtId="0" fontId="7" fillId="4" borderId="69" xfId="0" applyFont="1" applyFill="1" applyBorder="1" applyAlignment="1">
      <alignment horizontal="center" vertical="center"/>
    </xf>
    <xf numFmtId="0" fontId="7" fillId="4" borderId="70" xfId="0" applyFont="1" applyFill="1" applyBorder="1" applyAlignment="1">
      <alignment horizontal="center" vertical="center"/>
    </xf>
    <xf numFmtId="0" fontId="4" fillId="4" borderId="73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74" xfId="0" applyFont="1" applyFill="1" applyBorder="1" applyAlignment="1">
      <alignment horizontal="center" vertical="center" textRotation="90" wrapText="1"/>
    </xf>
    <xf numFmtId="0" fontId="4" fillId="4" borderId="75" xfId="0" applyFont="1" applyFill="1" applyBorder="1" applyAlignment="1">
      <alignment horizontal="center" vertical="center" textRotation="90" wrapText="1"/>
    </xf>
    <xf numFmtId="0" fontId="5" fillId="2" borderId="76" xfId="0" applyFont="1" applyFill="1" applyBorder="1" applyAlignment="1">
      <alignment horizontal="center" vertical="center" wrapText="1"/>
    </xf>
    <xf numFmtId="0" fontId="5" fillId="2" borderId="77" xfId="0" applyFont="1" applyFill="1" applyBorder="1" applyAlignment="1">
      <alignment horizontal="center" vertical="center" wrapText="1"/>
    </xf>
    <xf numFmtId="0" fontId="5" fillId="2" borderId="7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79" xfId="0" applyFont="1" applyFill="1" applyBorder="1" applyAlignment="1">
      <alignment horizontal="center" vertical="center" textRotation="90" wrapText="1"/>
    </xf>
    <xf numFmtId="0" fontId="6" fillId="2" borderId="80" xfId="0" applyFont="1" applyFill="1" applyBorder="1" applyAlignment="1">
      <alignment horizontal="center" vertical="center" textRotation="90" wrapText="1"/>
    </xf>
    <xf numFmtId="0" fontId="4" fillId="4" borderId="81" xfId="0" applyFont="1" applyFill="1" applyBorder="1" applyAlignment="1">
      <alignment horizontal="center" vertical="center" textRotation="90" wrapText="1"/>
    </xf>
    <xf numFmtId="0" fontId="4" fillId="4" borderId="55" xfId="0" applyFont="1" applyFill="1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4" fillId="4" borderId="82" xfId="0" applyFont="1" applyFill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75" xfId="0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4" fillId="4" borderId="5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4" fillId="4" borderId="23" xfId="20" applyFont="1" applyFill="1" applyBorder="1" applyAlignment="1">
      <alignment horizontal="center" vertical="center" wrapText="1"/>
      <protection/>
    </xf>
    <xf numFmtId="3" fontId="4" fillId="4" borderId="83" xfId="20" applyFont="1" applyFill="1" applyBorder="1" applyAlignment="1">
      <alignment horizontal="center" vertical="center" wrapText="1"/>
      <protection/>
    </xf>
    <xf numFmtId="3" fontId="4" fillId="4" borderId="84" xfId="20" applyFont="1" applyFill="1" applyBorder="1" applyAlignment="1">
      <alignment horizontal="center" vertical="center" wrapText="1"/>
      <protection/>
    </xf>
    <xf numFmtId="0" fontId="4" fillId="4" borderId="85" xfId="0" applyFont="1" applyFill="1" applyBorder="1" applyAlignment="1">
      <alignment horizontal="center" vertical="center" textRotation="90" wrapText="1"/>
    </xf>
    <xf numFmtId="0" fontId="4" fillId="4" borderId="59" xfId="0" applyFont="1" applyFill="1" applyBorder="1" applyAlignment="1">
      <alignment horizontal="center" vertical="center" textRotation="90" wrapText="1"/>
    </xf>
    <xf numFmtId="0" fontId="4" fillId="4" borderId="86" xfId="0" applyFont="1" applyFill="1" applyBorder="1" applyAlignment="1">
      <alignment horizontal="center" vertical="center" textRotation="90" wrapText="1"/>
    </xf>
    <xf numFmtId="0" fontId="4" fillId="4" borderId="60" xfId="0" applyFont="1" applyFill="1" applyBorder="1" applyAlignment="1">
      <alignment horizontal="center" vertical="center" textRotation="90" wrapText="1"/>
    </xf>
    <xf numFmtId="0" fontId="4" fillId="4" borderId="61" xfId="0" applyFont="1" applyFill="1" applyBorder="1" applyAlignment="1">
      <alignment horizontal="center" vertical="center" textRotation="90" wrapText="1"/>
    </xf>
    <xf numFmtId="3" fontId="4" fillId="4" borderId="87" xfId="20" applyFont="1" applyFill="1" applyBorder="1" applyAlignment="1">
      <alignment horizontal="left" vertical="center" wrapText="1"/>
      <protection/>
    </xf>
    <xf numFmtId="3" fontId="4" fillId="4" borderId="88" xfId="20" applyFont="1" applyFill="1" applyBorder="1" applyAlignment="1">
      <alignment horizontal="left" vertical="center" wrapText="1"/>
      <protection/>
    </xf>
    <xf numFmtId="0" fontId="2" fillId="0" borderId="75" xfId="0" applyFont="1" applyBorder="1" applyAlignment="1">
      <alignment horizontal="center" vertical="center" textRotation="90" wrapText="1"/>
    </xf>
    <xf numFmtId="0" fontId="10" fillId="0" borderId="89" xfId="0" applyFont="1" applyBorder="1" applyAlignment="1">
      <alignment horizontal="center" vertical="center" wrapText="1"/>
    </xf>
    <xf numFmtId="0" fontId="10" fillId="0" borderId="90" xfId="0" applyFont="1" applyBorder="1" applyAlignment="1">
      <alignment horizontal="center" vertical="center" wrapText="1"/>
    </xf>
    <xf numFmtId="3" fontId="4" fillId="5" borderId="91" xfId="20" applyFont="1" applyFill="1" applyBorder="1" applyAlignment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9" fillId="0" borderId="9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93" xfId="0" applyFont="1" applyBorder="1" applyAlignment="1">
      <alignment horizontal="center" vertical="center" wrapText="1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vý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1">
      <selection activeCell="J66" sqref="J66"/>
    </sheetView>
  </sheetViews>
  <sheetFormatPr defaultColWidth="9.00390625" defaultRowHeight="12.75"/>
  <cols>
    <col min="1" max="1" width="7.625" style="0" customWidth="1"/>
    <col min="2" max="2" width="2.75390625" style="0" customWidth="1"/>
    <col min="3" max="3" width="23.625" style="0" customWidth="1"/>
    <col min="4" max="4" width="2.75390625" style="0" customWidth="1"/>
    <col min="5" max="5" width="10.125" style="0" customWidth="1"/>
    <col min="6" max="6" width="7.875" style="0" hidden="1" customWidth="1"/>
    <col min="7" max="7" width="13.00390625" style="0" customWidth="1"/>
    <col min="8" max="8" width="10.25390625" style="0" customWidth="1"/>
    <col min="9" max="9" width="11.75390625" style="0" customWidth="1"/>
    <col min="10" max="10" width="13.00390625" style="0" customWidth="1"/>
  </cols>
  <sheetData>
    <row r="1" spans="1:10" ht="13.5" thickTop="1">
      <c r="A1" s="184" t="s">
        <v>1</v>
      </c>
      <c r="B1" s="185" t="s">
        <v>22</v>
      </c>
      <c r="C1" s="191" t="s">
        <v>67</v>
      </c>
      <c r="D1" s="193" t="s">
        <v>2</v>
      </c>
      <c r="E1" s="185" t="s">
        <v>3</v>
      </c>
      <c r="F1" s="187" t="s">
        <v>4</v>
      </c>
      <c r="G1" s="178" t="s">
        <v>24</v>
      </c>
      <c r="H1" s="180" t="s">
        <v>23</v>
      </c>
      <c r="I1" s="182" t="s">
        <v>25</v>
      </c>
      <c r="J1" s="174" t="s">
        <v>10</v>
      </c>
    </row>
    <row r="2" spans="1:10" ht="40.5" customHeight="1" thickBot="1">
      <c r="A2" s="189"/>
      <c r="B2" s="190"/>
      <c r="C2" s="192"/>
      <c r="D2" s="194"/>
      <c r="E2" s="186"/>
      <c r="F2" s="188"/>
      <c r="G2" s="179"/>
      <c r="H2" s="181"/>
      <c r="I2" s="183"/>
      <c r="J2" s="175"/>
    </row>
    <row r="3" spans="1:10" ht="12.75">
      <c r="A3" s="176"/>
      <c r="B3" s="5">
        <v>1</v>
      </c>
      <c r="C3" s="6" t="s">
        <v>31</v>
      </c>
      <c r="D3" s="5"/>
      <c r="E3" s="7">
        <v>3000</v>
      </c>
      <c r="F3" s="81"/>
      <c r="G3" s="103"/>
      <c r="H3" s="8"/>
      <c r="I3" s="104"/>
      <c r="J3" s="92">
        <f>+I5-J4</f>
        <v>1746.1022834634423</v>
      </c>
    </row>
    <row r="4" spans="1:10" ht="12.75">
      <c r="A4" s="176"/>
      <c r="B4" s="5">
        <v>2</v>
      </c>
      <c r="C4" s="6" t="s">
        <v>32</v>
      </c>
      <c r="D4" s="5"/>
      <c r="E4" s="7">
        <v>20000</v>
      </c>
      <c r="F4" s="81"/>
      <c r="G4" s="103"/>
      <c r="H4" s="8"/>
      <c r="I4" s="104"/>
      <c r="J4" s="92">
        <v>14000</v>
      </c>
    </row>
    <row r="5" spans="1:10" ht="13.5" thickBot="1">
      <c r="A5" s="177"/>
      <c r="B5" s="195" t="s">
        <v>5</v>
      </c>
      <c r="C5" s="196"/>
      <c r="D5" s="197"/>
      <c r="E5" s="28">
        <v>20800</v>
      </c>
      <c r="F5" s="77">
        <v>17000</v>
      </c>
      <c r="G5" s="107">
        <v>475155</v>
      </c>
      <c r="H5" s="29">
        <v>0.20583140239821493</v>
      </c>
      <c r="I5" s="137">
        <f>+I48*H5</f>
        <v>15746.102283463442</v>
      </c>
      <c r="J5" s="93">
        <v>15746</v>
      </c>
    </row>
    <row r="6" spans="1:10" ht="21" customHeight="1">
      <c r="A6" s="184" t="s">
        <v>6</v>
      </c>
      <c r="B6" s="19">
        <v>1</v>
      </c>
      <c r="C6" s="6" t="s">
        <v>62</v>
      </c>
      <c r="D6" s="134"/>
      <c r="E6" s="20">
        <v>1997</v>
      </c>
      <c r="F6" s="83"/>
      <c r="G6" s="108"/>
      <c r="H6" s="22"/>
      <c r="I6" s="109"/>
      <c r="J6" s="94">
        <v>1976</v>
      </c>
    </row>
    <row r="7" spans="1:10" ht="12.75">
      <c r="A7" s="176"/>
      <c r="B7" s="76">
        <v>2</v>
      </c>
      <c r="C7" s="23" t="s">
        <v>63</v>
      </c>
      <c r="D7" s="24"/>
      <c r="E7" s="7">
        <v>1020</v>
      </c>
      <c r="F7" s="84"/>
      <c r="G7" s="110"/>
      <c r="H7" s="73"/>
      <c r="I7" s="106"/>
      <c r="J7" s="95">
        <v>1020</v>
      </c>
    </row>
    <row r="8" spans="1:10" ht="12.75">
      <c r="A8" s="176"/>
      <c r="B8" s="1">
        <v>3</v>
      </c>
      <c r="C8" s="2" t="s">
        <v>31</v>
      </c>
      <c r="D8" s="3"/>
      <c r="E8" s="25">
        <v>2380</v>
      </c>
      <c r="F8" s="80"/>
      <c r="G8" s="101"/>
      <c r="H8" s="4"/>
      <c r="I8" s="102"/>
      <c r="J8" s="96">
        <v>2380</v>
      </c>
    </row>
    <row r="9" spans="1:10" ht="22.5">
      <c r="A9" s="176"/>
      <c r="B9" s="26">
        <v>4</v>
      </c>
      <c r="C9" s="9" t="s">
        <v>64</v>
      </c>
      <c r="D9" s="10"/>
      <c r="E9" s="11">
        <v>10000</v>
      </c>
      <c r="F9" s="82"/>
      <c r="G9" s="105"/>
      <c r="H9" s="12"/>
      <c r="I9" s="106"/>
      <c r="J9" s="95">
        <v>9621</v>
      </c>
    </row>
    <row r="10" spans="1:10" ht="12.75">
      <c r="A10" s="176"/>
      <c r="B10" s="26">
        <v>5</v>
      </c>
      <c r="C10" s="9" t="s">
        <v>65</v>
      </c>
      <c r="D10" s="10"/>
      <c r="E10" s="11">
        <v>1300</v>
      </c>
      <c r="F10" s="82"/>
      <c r="G10" s="105"/>
      <c r="H10" s="12"/>
      <c r="I10" s="106"/>
      <c r="J10" s="95">
        <v>1300</v>
      </c>
    </row>
    <row r="11" spans="1:10" ht="22.5">
      <c r="A11" s="176"/>
      <c r="B11" s="26">
        <v>6</v>
      </c>
      <c r="C11" s="9" t="s">
        <v>66</v>
      </c>
      <c r="D11" s="10"/>
      <c r="E11" s="11">
        <v>3040</v>
      </c>
      <c r="F11" s="82"/>
      <c r="G11" s="105"/>
      <c r="H11" s="12"/>
      <c r="I11" s="106"/>
      <c r="J11" s="95">
        <v>3040</v>
      </c>
    </row>
    <row r="12" spans="1:10" ht="13.5" thickBot="1">
      <c r="A12" s="177"/>
      <c r="B12" s="195" t="s">
        <v>5</v>
      </c>
      <c r="C12" s="196"/>
      <c r="D12" s="197"/>
      <c r="E12" s="28">
        <v>19787</v>
      </c>
      <c r="F12" s="77">
        <v>0</v>
      </c>
      <c r="G12" s="107">
        <v>583521</v>
      </c>
      <c r="H12" s="29">
        <v>0.25277424368639445</v>
      </c>
      <c r="I12" s="137">
        <f>+I48*H12</f>
        <v>19337.229642009177</v>
      </c>
      <c r="J12" s="93">
        <f>SUM(J6:J11)</f>
        <v>19337</v>
      </c>
    </row>
    <row r="13" spans="1:10" ht="12.75">
      <c r="A13" s="198" t="s">
        <v>7</v>
      </c>
      <c r="B13" s="31">
        <v>1</v>
      </c>
      <c r="C13" s="32" t="s">
        <v>33</v>
      </c>
      <c r="D13" s="33"/>
      <c r="E13" s="34">
        <v>5300</v>
      </c>
      <c r="F13" s="85"/>
      <c r="G13" s="111"/>
      <c r="H13" s="35"/>
      <c r="I13" s="112"/>
      <c r="J13" s="94">
        <v>2800</v>
      </c>
    </row>
    <row r="14" spans="1:10" ht="22.5">
      <c r="A14" s="199"/>
      <c r="B14" s="36">
        <v>2</v>
      </c>
      <c r="C14" s="6" t="s">
        <v>34</v>
      </c>
      <c r="D14" s="37"/>
      <c r="E14" s="38">
        <v>2750</v>
      </c>
      <c r="F14" s="86"/>
      <c r="G14" s="113"/>
      <c r="H14" s="27"/>
      <c r="I14" s="114"/>
      <c r="J14" s="98">
        <v>1150</v>
      </c>
    </row>
    <row r="15" spans="1:10" ht="12.75">
      <c r="A15" s="199"/>
      <c r="B15" s="39">
        <v>3</v>
      </c>
      <c r="C15" s="40" t="s">
        <v>35</v>
      </c>
      <c r="D15" s="41"/>
      <c r="E15" s="42">
        <v>16500</v>
      </c>
      <c r="F15" s="87"/>
      <c r="G15" s="115"/>
      <c r="H15" s="43"/>
      <c r="I15" s="116"/>
      <c r="J15" s="97">
        <v>10369</v>
      </c>
    </row>
    <row r="16" spans="1:10" ht="12.75">
      <c r="A16" s="176"/>
      <c r="B16" s="39">
        <v>4</v>
      </c>
      <c r="C16" s="40" t="s">
        <v>0</v>
      </c>
      <c r="D16" s="41"/>
      <c r="E16" s="42">
        <v>15000</v>
      </c>
      <c r="F16" s="87"/>
      <c r="G16" s="115"/>
      <c r="H16" s="43"/>
      <c r="I16" s="116"/>
      <c r="J16" s="97">
        <v>332</v>
      </c>
    </row>
    <row r="17" spans="1:10" ht="22.5">
      <c r="A17" s="176"/>
      <c r="B17" s="132"/>
      <c r="C17" s="133" t="s">
        <v>11</v>
      </c>
      <c r="D17" s="53"/>
      <c r="E17" s="54">
        <v>30000</v>
      </c>
      <c r="F17" s="88"/>
      <c r="G17" s="117"/>
      <c r="H17" s="74"/>
      <c r="I17" s="118"/>
      <c r="J17" s="95">
        <v>804</v>
      </c>
    </row>
    <row r="18" spans="1:10" ht="13.5" thickBot="1">
      <c r="A18" s="200"/>
      <c r="B18" s="195" t="s">
        <v>5</v>
      </c>
      <c r="C18" s="196"/>
      <c r="D18" s="197"/>
      <c r="E18" s="16">
        <v>56700</v>
      </c>
      <c r="F18" s="56"/>
      <c r="G18" s="119">
        <v>466354</v>
      </c>
      <c r="H18" s="17">
        <v>0.20201891558337198</v>
      </c>
      <c r="I18" s="137">
        <f>+I48*H18</f>
        <v>15454.447042127957</v>
      </c>
      <c r="J18" s="99">
        <v>15455</v>
      </c>
    </row>
    <row r="19" spans="1:10" ht="22.5">
      <c r="A19" s="198" t="s">
        <v>8</v>
      </c>
      <c r="B19" s="138">
        <v>1</v>
      </c>
      <c r="C19" s="46" t="s">
        <v>36</v>
      </c>
      <c r="D19" s="33"/>
      <c r="E19" s="34">
        <v>2808</v>
      </c>
      <c r="F19" s="89"/>
      <c r="G19" s="108"/>
      <c r="H19" s="22"/>
      <c r="I19" s="109"/>
      <c r="J19" s="94">
        <v>2808</v>
      </c>
    </row>
    <row r="20" spans="1:10" ht="12.75">
      <c r="A20" s="201"/>
      <c r="B20" s="26">
        <v>2</v>
      </c>
      <c r="C20" s="40" t="s">
        <v>37</v>
      </c>
      <c r="D20" s="13">
        <v>1</v>
      </c>
      <c r="E20" s="14">
        <v>850</v>
      </c>
      <c r="F20" s="90"/>
      <c r="G20" s="115"/>
      <c r="H20" s="43"/>
      <c r="I20" s="116"/>
      <c r="J20" s="97">
        <v>850</v>
      </c>
    </row>
    <row r="21" spans="1:10" ht="12.75">
      <c r="A21" s="202"/>
      <c r="B21" s="139">
        <v>3</v>
      </c>
      <c r="C21" s="40" t="s">
        <v>38</v>
      </c>
      <c r="D21" s="13">
        <v>1</v>
      </c>
      <c r="E21" s="14">
        <v>500</v>
      </c>
      <c r="F21" s="90"/>
      <c r="G21" s="115"/>
      <c r="H21" s="43"/>
      <c r="I21" s="116"/>
      <c r="J21" s="97">
        <v>500</v>
      </c>
    </row>
    <row r="22" spans="1:10" ht="33.75">
      <c r="A22" s="202"/>
      <c r="B22" s="26">
        <v>4</v>
      </c>
      <c r="C22" s="40" t="s">
        <v>39</v>
      </c>
      <c r="D22" s="13"/>
      <c r="E22" s="14">
        <v>1000</v>
      </c>
      <c r="F22" s="90"/>
      <c r="G22" s="115"/>
      <c r="H22" s="43"/>
      <c r="I22" s="116"/>
      <c r="J22" s="97">
        <v>1000</v>
      </c>
    </row>
    <row r="23" spans="1:10" ht="12.75">
      <c r="A23" s="202"/>
      <c r="B23" s="139">
        <v>5</v>
      </c>
      <c r="C23" s="40" t="s">
        <v>40</v>
      </c>
      <c r="D23" s="13">
        <v>2</v>
      </c>
      <c r="E23" s="14">
        <v>500</v>
      </c>
      <c r="F23" s="90"/>
      <c r="G23" s="115"/>
      <c r="H23" s="43"/>
      <c r="I23" s="116"/>
      <c r="J23" s="97">
        <v>500</v>
      </c>
    </row>
    <row r="24" spans="1:10" ht="12.75">
      <c r="A24" s="202"/>
      <c r="B24" s="26">
        <v>6</v>
      </c>
      <c r="C24" s="40" t="s">
        <v>41</v>
      </c>
      <c r="D24" s="13"/>
      <c r="E24" s="14">
        <v>231</v>
      </c>
      <c r="F24" s="90"/>
      <c r="G24" s="115"/>
      <c r="H24" s="43"/>
      <c r="I24" s="116"/>
      <c r="J24" s="97">
        <v>231</v>
      </c>
    </row>
    <row r="25" spans="1:10" ht="22.5">
      <c r="A25" s="202"/>
      <c r="B25" s="26">
        <v>7</v>
      </c>
      <c r="C25" s="40" t="s">
        <v>42</v>
      </c>
      <c r="D25" s="13">
        <v>2</v>
      </c>
      <c r="E25" s="14">
        <v>140</v>
      </c>
      <c r="F25" s="90"/>
      <c r="G25" s="115"/>
      <c r="H25" s="43"/>
      <c r="I25" s="116"/>
      <c r="J25" s="97">
        <v>140</v>
      </c>
    </row>
    <row r="26" spans="1:10" ht="12.75">
      <c r="A26" s="202"/>
      <c r="B26" s="139">
        <v>8</v>
      </c>
      <c r="C26" s="40" t="s">
        <v>43</v>
      </c>
      <c r="D26" s="13">
        <v>2</v>
      </c>
      <c r="E26" s="14">
        <v>120</v>
      </c>
      <c r="F26" s="90"/>
      <c r="G26" s="115"/>
      <c r="H26" s="43"/>
      <c r="I26" s="116"/>
      <c r="J26" s="97">
        <v>120</v>
      </c>
    </row>
    <row r="27" spans="1:10" ht="22.5">
      <c r="A27" s="202"/>
      <c r="B27" s="26">
        <v>9</v>
      </c>
      <c r="C27" s="40" t="s">
        <v>44</v>
      </c>
      <c r="D27" s="13"/>
      <c r="E27" s="14">
        <v>120</v>
      </c>
      <c r="F27" s="90"/>
      <c r="G27" s="115"/>
      <c r="H27" s="43"/>
      <c r="I27" s="116"/>
      <c r="J27" s="97">
        <v>120</v>
      </c>
    </row>
    <row r="28" spans="1:10" ht="12.75">
      <c r="A28" s="202"/>
      <c r="B28" s="139">
        <v>10</v>
      </c>
      <c r="C28" s="40" t="s">
        <v>45</v>
      </c>
      <c r="D28" s="13"/>
      <c r="E28" s="14">
        <v>100</v>
      </c>
      <c r="F28" s="90"/>
      <c r="G28" s="115"/>
      <c r="H28" s="43"/>
      <c r="I28" s="116"/>
      <c r="J28" s="97">
        <v>100</v>
      </c>
    </row>
    <row r="29" spans="1:10" ht="22.5">
      <c r="A29" s="202"/>
      <c r="B29" s="26">
        <v>11</v>
      </c>
      <c r="C29" s="40" t="s">
        <v>46</v>
      </c>
      <c r="D29" s="13"/>
      <c r="E29" s="14">
        <v>240</v>
      </c>
      <c r="F29" s="90"/>
      <c r="G29" s="115"/>
      <c r="H29" s="43"/>
      <c r="I29" s="116"/>
      <c r="J29" s="97">
        <v>240</v>
      </c>
    </row>
    <row r="30" spans="1:10" ht="12.75">
      <c r="A30" s="202"/>
      <c r="B30" s="26">
        <v>12</v>
      </c>
      <c r="C30" s="40" t="s">
        <v>47</v>
      </c>
      <c r="D30" s="13">
        <v>2</v>
      </c>
      <c r="E30" s="14">
        <v>200</v>
      </c>
      <c r="F30" s="90"/>
      <c r="G30" s="115"/>
      <c r="H30" s="43"/>
      <c r="I30" s="116"/>
      <c r="J30" s="97">
        <v>200</v>
      </c>
    </row>
    <row r="31" spans="1:10" ht="12.75">
      <c r="A31" s="202"/>
      <c r="B31" s="26">
        <v>13</v>
      </c>
      <c r="C31" s="40" t="s">
        <v>48</v>
      </c>
      <c r="D31" s="13">
        <v>2</v>
      </c>
      <c r="E31" s="14">
        <v>160</v>
      </c>
      <c r="F31" s="90"/>
      <c r="G31" s="115"/>
      <c r="H31" s="43"/>
      <c r="I31" s="116"/>
      <c r="J31" s="97">
        <v>160</v>
      </c>
    </row>
    <row r="32" spans="1:10" ht="22.5">
      <c r="A32" s="202"/>
      <c r="B32" s="26">
        <v>14</v>
      </c>
      <c r="C32" s="40" t="s">
        <v>49</v>
      </c>
      <c r="D32" s="13"/>
      <c r="E32" s="14">
        <v>80</v>
      </c>
      <c r="F32" s="90"/>
      <c r="G32" s="115"/>
      <c r="H32" s="43"/>
      <c r="I32" s="116"/>
      <c r="J32" s="97">
        <v>80</v>
      </c>
    </row>
    <row r="33" spans="1:10" ht="22.5">
      <c r="A33" s="202"/>
      <c r="B33" s="26">
        <v>15</v>
      </c>
      <c r="C33" s="40" t="s">
        <v>50</v>
      </c>
      <c r="D33" s="13"/>
      <c r="E33" s="14">
        <v>200</v>
      </c>
      <c r="F33" s="90"/>
      <c r="G33" s="115"/>
      <c r="H33" s="43"/>
      <c r="I33" s="116"/>
      <c r="J33" s="97">
        <v>200</v>
      </c>
    </row>
    <row r="34" spans="1:10" ht="12.75">
      <c r="A34" s="202"/>
      <c r="B34" s="26">
        <v>16</v>
      </c>
      <c r="C34" s="40" t="s">
        <v>51</v>
      </c>
      <c r="D34" s="13">
        <v>2</v>
      </c>
      <c r="E34" s="14">
        <v>160</v>
      </c>
      <c r="F34" s="90"/>
      <c r="G34" s="115"/>
      <c r="H34" s="43"/>
      <c r="I34" s="116"/>
      <c r="J34" s="97">
        <v>160</v>
      </c>
    </row>
    <row r="35" spans="1:10" ht="22.5">
      <c r="A35" s="202"/>
      <c r="B35" s="26">
        <v>17</v>
      </c>
      <c r="C35" s="40" t="s">
        <v>52</v>
      </c>
      <c r="D35" s="13"/>
      <c r="E35" s="14">
        <v>45</v>
      </c>
      <c r="F35" s="90"/>
      <c r="G35" s="115"/>
      <c r="H35" s="43"/>
      <c r="I35" s="116"/>
      <c r="J35" s="97">
        <v>45</v>
      </c>
    </row>
    <row r="36" spans="1:10" ht="22.5">
      <c r="A36" s="202"/>
      <c r="B36" s="26">
        <v>18</v>
      </c>
      <c r="C36" s="40" t="s">
        <v>53</v>
      </c>
      <c r="D36" s="13"/>
      <c r="E36" s="14">
        <v>150</v>
      </c>
      <c r="F36" s="90"/>
      <c r="G36" s="115"/>
      <c r="H36" s="43"/>
      <c r="I36" s="116"/>
      <c r="J36" s="97">
        <v>150</v>
      </c>
    </row>
    <row r="37" spans="1:10" ht="12.75">
      <c r="A37" s="202"/>
      <c r="B37" s="26">
        <v>19</v>
      </c>
      <c r="C37" s="40" t="s">
        <v>54</v>
      </c>
      <c r="D37" s="13"/>
      <c r="E37" s="14">
        <v>65</v>
      </c>
      <c r="F37" s="90"/>
      <c r="G37" s="115"/>
      <c r="H37" s="43"/>
      <c r="I37" s="116"/>
      <c r="J37" s="97">
        <v>65</v>
      </c>
    </row>
    <row r="38" spans="1:10" ht="12.75">
      <c r="A38" s="202"/>
      <c r="B38" s="26">
        <v>20</v>
      </c>
      <c r="C38" s="40" t="s">
        <v>55</v>
      </c>
      <c r="D38" s="13">
        <v>2</v>
      </c>
      <c r="E38" s="14">
        <v>1400</v>
      </c>
      <c r="F38" s="90"/>
      <c r="G38" s="115"/>
      <c r="H38" s="43"/>
      <c r="I38" s="116"/>
      <c r="J38" s="97">
        <v>1400</v>
      </c>
    </row>
    <row r="39" spans="1:10" ht="12.75">
      <c r="A39" s="202"/>
      <c r="B39" s="26">
        <v>21</v>
      </c>
      <c r="C39" s="40" t="s">
        <v>56</v>
      </c>
      <c r="D39" s="13">
        <v>2</v>
      </c>
      <c r="E39" s="14">
        <v>140</v>
      </c>
      <c r="F39" s="90"/>
      <c r="G39" s="115"/>
      <c r="H39" s="43"/>
      <c r="I39" s="116"/>
      <c r="J39" s="97">
        <v>140</v>
      </c>
    </row>
    <row r="40" spans="1:10" ht="12.75">
      <c r="A40" s="202"/>
      <c r="B40" s="26">
        <v>22</v>
      </c>
      <c r="C40" s="40" t="s">
        <v>57</v>
      </c>
      <c r="D40" s="13"/>
      <c r="E40" s="14">
        <v>80</v>
      </c>
      <c r="F40" s="90"/>
      <c r="G40" s="115"/>
      <c r="H40" s="43"/>
      <c r="I40" s="116"/>
      <c r="J40" s="97">
        <v>80</v>
      </c>
    </row>
    <row r="41" spans="1:10" ht="22.5">
      <c r="A41" s="202"/>
      <c r="B41" s="26">
        <v>23</v>
      </c>
      <c r="C41" s="40" t="s">
        <v>58</v>
      </c>
      <c r="D41" s="13"/>
      <c r="E41" s="14">
        <v>130</v>
      </c>
      <c r="F41" s="90"/>
      <c r="G41" s="115"/>
      <c r="H41" s="43"/>
      <c r="I41" s="116"/>
      <c r="J41" s="97">
        <v>130</v>
      </c>
    </row>
    <row r="42" spans="1:10" ht="12.75">
      <c r="A42" s="202"/>
      <c r="B42" s="26">
        <v>24</v>
      </c>
      <c r="C42" s="40" t="s">
        <v>59</v>
      </c>
      <c r="D42" s="13"/>
      <c r="E42" s="14">
        <v>70</v>
      </c>
      <c r="F42" s="90"/>
      <c r="G42" s="115"/>
      <c r="H42" s="43"/>
      <c r="I42" s="116"/>
      <c r="J42" s="97">
        <v>70</v>
      </c>
    </row>
    <row r="43" spans="1:10" ht="12.75">
      <c r="A43" s="202"/>
      <c r="B43" s="26">
        <v>25</v>
      </c>
      <c r="C43" s="40" t="s">
        <v>60</v>
      </c>
      <c r="D43" s="13">
        <v>2</v>
      </c>
      <c r="E43" s="14">
        <v>135</v>
      </c>
      <c r="F43" s="90"/>
      <c r="G43" s="115"/>
      <c r="H43" s="43"/>
      <c r="I43" s="116"/>
      <c r="J43" s="97">
        <v>135</v>
      </c>
    </row>
    <row r="44" spans="1:10" ht="56.25">
      <c r="A44" s="202"/>
      <c r="B44" s="1">
        <v>26</v>
      </c>
      <c r="C44" s="40" t="s">
        <v>61</v>
      </c>
      <c r="D44" s="13"/>
      <c r="E44" s="14">
        <v>1000</v>
      </c>
      <c r="F44" s="135"/>
      <c r="G44" s="115"/>
      <c r="H44" s="43"/>
      <c r="I44" s="116"/>
      <c r="J44" s="97">
        <v>796</v>
      </c>
    </row>
    <row r="45" spans="1:10" ht="13.5" thickBot="1">
      <c r="A45" s="200"/>
      <c r="B45" s="195" t="s">
        <v>5</v>
      </c>
      <c r="C45" s="196"/>
      <c r="D45" s="197"/>
      <c r="E45" s="28">
        <v>59950</v>
      </c>
      <c r="F45" s="28"/>
      <c r="G45" s="136">
        <v>314437</v>
      </c>
      <c r="H45" s="29">
        <v>0.13621030753309446</v>
      </c>
      <c r="I45" s="137">
        <f>+I48*H45</f>
        <v>10420.088526281726</v>
      </c>
      <c r="J45" s="30">
        <f>SUM(J19:J44)</f>
        <v>10420</v>
      </c>
    </row>
    <row r="46" spans="1:10" ht="22.5" customHeight="1">
      <c r="A46" s="184" t="s">
        <v>18</v>
      </c>
      <c r="B46" s="47">
        <v>1</v>
      </c>
      <c r="C46" s="48" t="s">
        <v>19</v>
      </c>
      <c r="D46" s="37"/>
      <c r="E46" s="38">
        <v>58735</v>
      </c>
      <c r="F46" s="91"/>
      <c r="G46" s="120"/>
      <c r="H46" s="49"/>
      <c r="I46" s="121"/>
      <c r="J46" s="98">
        <f>+I47</f>
        <v>15542.132506117696</v>
      </c>
    </row>
    <row r="47" spans="1:10" ht="28.5" customHeight="1" thickBot="1">
      <c r="A47" s="177"/>
      <c r="B47" s="195" t="s">
        <v>5</v>
      </c>
      <c r="C47" s="196"/>
      <c r="D47" s="197"/>
      <c r="E47" s="28">
        <v>58735</v>
      </c>
      <c r="F47" s="77"/>
      <c r="G47" s="107">
        <v>469000</v>
      </c>
      <c r="H47" s="29">
        <v>0.20316513079892412</v>
      </c>
      <c r="I47" s="137">
        <f>+I48*H47</f>
        <v>15542.132506117696</v>
      </c>
      <c r="J47" s="93">
        <f>SUM(J46)</f>
        <v>15542.132506117696</v>
      </c>
    </row>
    <row r="48" spans="1:10" ht="29.25" customHeight="1" thickBot="1">
      <c r="A48" s="210" t="s">
        <v>27</v>
      </c>
      <c r="B48" s="211"/>
      <c r="C48" s="211"/>
      <c r="D48" s="211"/>
      <c r="E48" s="211"/>
      <c r="F48" s="212"/>
      <c r="G48" s="122">
        <v>2308467</v>
      </c>
      <c r="H48" s="79">
        <v>1</v>
      </c>
      <c r="I48" s="131">
        <v>76500</v>
      </c>
      <c r="J48" s="100">
        <f>+J47+J45+J18+J12+J5</f>
        <v>76500.13250611769</v>
      </c>
    </row>
    <row r="49" spans="1:10" ht="10.5" customHeight="1" thickBot="1" thickTop="1">
      <c r="A49" s="206"/>
      <c r="B49" s="206"/>
      <c r="C49" s="206"/>
      <c r="D49" s="206"/>
      <c r="E49" s="206"/>
      <c r="F49" s="207"/>
      <c r="G49" s="124" t="s">
        <v>28</v>
      </c>
      <c r="H49" s="125" t="s">
        <v>29</v>
      </c>
      <c r="I49" s="126" t="s">
        <v>30</v>
      </c>
      <c r="J49" s="130"/>
    </row>
    <row r="50" spans="1:10" ht="8.25" customHeight="1" thickBot="1">
      <c r="A50" s="127"/>
      <c r="B50" s="127"/>
      <c r="C50" s="127"/>
      <c r="D50" s="127"/>
      <c r="E50" s="127"/>
      <c r="F50" s="127"/>
      <c r="G50" s="128"/>
      <c r="H50" s="128"/>
      <c r="I50" s="128"/>
      <c r="J50" s="129"/>
    </row>
    <row r="51" spans="1:10" ht="12.75">
      <c r="A51" s="184" t="s">
        <v>21</v>
      </c>
      <c r="B51" s="19">
        <v>2</v>
      </c>
      <c r="C51" s="32" t="s">
        <v>12</v>
      </c>
      <c r="D51" s="66">
        <v>1</v>
      </c>
      <c r="E51" s="21">
        <v>500</v>
      </c>
      <c r="F51" s="65"/>
      <c r="G51" s="65"/>
      <c r="H51" s="65"/>
      <c r="I51" s="65"/>
      <c r="J51" s="123">
        <v>500</v>
      </c>
    </row>
    <row r="52" spans="1:10" ht="12.75">
      <c r="A52" s="176"/>
      <c r="B52" s="51">
        <v>3</v>
      </c>
      <c r="C52" s="52" t="s">
        <v>13</v>
      </c>
      <c r="D52" s="53">
        <v>2</v>
      </c>
      <c r="E52" s="54">
        <v>1000</v>
      </c>
      <c r="F52" s="55"/>
      <c r="G52" s="55"/>
      <c r="H52" s="55"/>
      <c r="I52" s="55"/>
      <c r="J52" s="45">
        <v>0</v>
      </c>
    </row>
    <row r="53" spans="1:10" ht="23.25" customHeight="1" thickBot="1">
      <c r="A53" s="205"/>
      <c r="B53" s="195" t="s">
        <v>5</v>
      </c>
      <c r="C53" s="196"/>
      <c r="D53" s="197"/>
      <c r="E53" s="16">
        <v>1500</v>
      </c>
      <c r="F53" s="16"/>
      <c r="G53" s="56"/>
      <c r="H53" s="56"/>
      <c r="I53" s="57"/>
      <c r="J53" s="18">
        <f>+J51+J52</f>
        <v>500</v>
      </c>
    </row>
    <row r="54" spans="1:10" ht="12.75">
      <c r="A54" s="176" t="s">
        <v>9</v>
      </c>
      <c r="B54" s="58">
        <v>1</v>
      </c>
      <c r="C54" s="75" t="s">
        <v>14</v>
      </c>
      <c r="D54" s="59"/>
      <c r="E54" s="60"/>
      <c r="F54" s="61"/>
      <c r="G54" s="62"/>
      <c r="H54" s="62"/>
      <c r="I54" s="62"/>
      <c r="J54" s="208" t="s">
        <v>16</v>
      </c>
    </row>
    <row r="55" spans="1:10" ht="12.75">
      <c r="A55" s="176"/>
      <c r="B55" s="63">
        <v>2</v>
      </c>
      <c r="C55" s="9" t="s">
        <v>15</v>
      </c>
      <c r="D55" s="50"/>
      <c r="E55" s="15"/>
      <c r="F55" s="44"/>
      <c r="G55" s="64"/>
      <c r="H55" s="64"/>
      <c r="I55" s="64"/>
      <c r="J55" s="209"/>
    </row>
    <row r="56" spans="1:10" ht="22.5" customHeight="1" thickBot="1">
      <c r="A56" s="205"/>
      <c r="B56" s="195" t="s">
        <v>5</v>
      </c>
      <c r="C56" s="196"/>
      <c r="D56" s="197"/>
      <c r="E56" s="16"/>
      <c r="F56" s="16"/>
      <c r="G56" s="56"/>
      <c r="H56" s="56"/>
      <c r="I56" s="57"/>
      <c r="J56" s="18"/>
    </row>
    <row r="57" spans="1:10" ht="16.5" customHeight="1">
      <c r="A57" s="184" t="s">
        <v>17</v>
      </c>
      <c r="B57" s="65"/>
      <c r="C57" s="32" t="s">
        <v>26</v>
      </c>
      <c r="D57" s="66"/>
      <c r="E57" s="65"/>
      <c r="F57" s="65"/>
      <c r="G57" s="65"/>
      <c r="H57" s="65"/>
      <c r="I57" s="65"/>
      <c r="J57" s="67"/>
    </row>
    <row r="58" spans="1:10" ht="21.75" customHeight="1" thickBot="1">
      <c r="A58" s="177"/>
      <c r="B58" s="195" t="s">
        <v>5</v>
      </c>
      <c r="C58" s="196"/>
      <c r="D58" s="197"/>
      <c r="E58" s="28"/>
      <c r="F58" s="28"/>
      <c r="G58" s="28"/>
      <c r="H58" s="28"/>
      <c r="I58" s="68"/>
      <c r="J58" s="30"/>
    </row>
    <row r="59" spans="1:10" ht="40.5" customHeight="1" thickBot="1" thickTop="1">
      <c r="A59" s="203" t="s">
        <v>20</v>
      </c>
      <c r="B59" s="204"/>
      <c r="C59" s="204"/>
      <c r="D59" s="204"/>
      <c r="E59" s="78"/>
      <c r="F59" s="69"/>
      <c r="G59" s="70"/>
      <c r="H59" s="70"/>
      <c r="I59" s="71">
        <v>77000</v>
      </c>
      <c r="J59" s="72">
        <f>+J53+J48</f>
        <v>77000.13250611769</v>
      </c>
    </row>
    <row r="60" ht="13.5" thickTop="1"/>
    <row r="62" ht="13.5" thickBot="1">
      <c r="A62" s="146" t="s">
        <v>74</v>
      </c>
    </row>
    <row r="63" spans="1:8" ht="18" customHeight="1" thickBot="1">
      <c r="A63" s="141" t="s">
        <v>68</v>
      </c>
      <c r="B63" s="171"/>
      <c r="C63" s="172"/>
      <c r="D63" s="172"/>
      <c r="E63" s="173"/>
      <c r="F63" s="142"/>
      <c r="G63" s="143" t="s">
        <v>75</v>
      </c>
      <c r="H63" s="143" t="s">
        <v>73</v>
      </c>
    </row>
    <row r="64" spans="1:8" s="147" customFormat="1" ht="15.75" customHeight="1">
      <c r="A64" s="148">
        <v>3522</v>
      </c>
      <c r="B64" s="168" t="s">
        <v>69</v>
      </c>
      <c r="C64" s="169"/>
      <c r="D64" s="169"/>
      <c r="E64" s="170"/>
      <c r="F64" s="151"/>
      <c r="G64" s="156">
        <v>6351</v>
      </c>
      <c r="H64" s="152">
        <f>+J5</f>
        <v>15746</v>
      </c>
    </row>
    <row r="65" spans="1:8" s="147" customFormat="1" ht="15.75" customHeight="1">
      <c r="A65" s="149"/>
      <c r="B65" s="159" t="s">
        <v>6</v>
      </c>
      <c r="C65" s="160"/>
      <c r="D65" s="160"/>
      <c r="E65" s="161"/>
      <c r="F65" s="140"/>
      <c r="G65" s="157">
        <v>6351</v>
      </c>
      <c r="H65" s="153">
        <f>+J12</f>
        <v>19337</v>
      </c>
    </row>
    <row r="66" spans="1:8" s="147" customFormat="1" ht="15.75" customHeight="1">
      <c r="A66" s="149"/>
      <c r="B66" s="159" t="s">
        <v>7</v>
      </c>
      <c r="C66" s="160"/>
      <c r="D66" s="160"/>
      <c r="E66" s="161"/>
      <c r="F66" s="140"/>
      <c r="G66" s="157">
        <v>6351</v>
      </c>
      <c r="H66" s="153">
        <f>+J18</f>
        <v>15455</v>
      </c>
    </row>
    <row r="67" spans="1:8" s="147" customFormat="1" ht="15.75" customHeight="1">
      <c r="A67" s="149"/>
      <c r="B67" s="159" t="s">
        <v>8</v>
      </c>
      <c r="C67" s="160"/>
      <c r="D67" s="160"/>
      <c r="E67" s="161"/>
      <c r="F67" s="140"/>
      <c r="G67" s="157">
        <v>6351</v>
      </c>
      <c r="H67" s="153">
        <f>+J45</f>
        <v>10420</v>
      </c>
    </row>
    <row r="68" spans="1:8" s="147" customFormat="1" ht="15.75" customHeight="1">
      <c r="A68" s="149"/>
      <c r="B68" s="159" t="s">
        <v>18</v>
      </c>
      <c r="C68" s="160"/>
      <c r="D68" s="160"/>
      <c r="E68" s="161"/>
      <c r="F68" s="140"/>
      <c r="G68" s="157">
        <v>6351</v>
      </c>
      <c r="H68" s="153">
        <f>+J47</f>
        <v>15542.132506117696</v>
      </c>
    </row>
    <row r="69" spans="1:8" s="147" customFormat="1" ht="15.75" customHeight="1">
      <c r="A69" s="149"/>
      <c r="B69" s="159" t="s">
        <v>70</v>
      </c>
      <c r="C69" s="160"/>
      <c r="D69" s="160"/>
      <c r="E69" s="161"/>
      <c r="F69" s="140"/>
      <c r="G69" s="157">
        <v>6351</v>
      </c>
      <c r="H69" s="153">
        <v>3000</v>
      </c>
    </row>
    <row r="70" spans="1:8" s="147" customFormat="1" ht="15.75" customHeight="1" thickBot="1">
      <c r="A70" s="150">
        <v>3533</v>
      </c>
      <c r="B70" s="162" t="s">
        <v>71</v>
      </c>
      <c r="C70" s="163"/>
      <c r="D70" s="163"/>
      <c r="E70" s="164"/>
      <c r="F70" s="154"/>
      <c r="G70" s="158">
        <v>6351</v>
      </c>
      <c r="H70" s="155">
        <f>+J53</f>
        <v>500</v>
      </c>
    </row>
    <row r="71" spans="1:8" ht="26.25" customHeight="1" thickBot="1">
      <c r="A71" s="165" t="s">
        <v>72</v>
      </c>
      <c r="B71" s="166"/>
      <c r="C71" s="166"/>
      <c r="D71" s="166"/>
      <c r="E71" s="167"/>
      <c r="F71" s="144"/>
      <c r="G71" s="145"/>
      <c r="H71" s="145">
        <f>SUM(H64:H70)</f>
        <v>80000.13250611769</v>
      </c>
    </row>
  </sheetData>
  <mergeCells count="39">
    <mergeCell ref="J54:J55"/>
    <mergeCell ref="A57:A58"/>
    <mergeCell ref="A51:A53"/>
    <mergeCell ref="A48:F48"/>
    <mergeCell ref="A46:A47"/>
    <mergeCell ref="A49:F49"/>
    <mergeCell ref="B47:D47"/>
    <mergeCell ref="B53:D53"/>
    <mergeCell ref="A59:D59"/>
    <mergeCell ref="A54:A56"/>
    <mergeCell ref="B56:D56"/>
    <mergeCell ref="B58:D58"/>
    <mergeCell ref="B12:D12"/>
    <mergeCell ref="A13:A18"/>
    <mergeCell ref="A19:A45"/>
    <mergeCell ref="B18:D18"/>
    <mergeCell ref="B45:D45"/>
    <mergeCell ref="B1:B2"/>
    <mergeCell ref="C1:C2"/>
    <mergeCell ref="D1:D2"/>
    <mergeCell ref="B5:D5"/>
    <mergeCell ref="B63:E63"/>
    <mergeCell ref="J1:J2"/>
    <mergeCell ref="A3:A5"/>
    <mergeCell ref="G1:G2"/>
    <mergeCell ref="H1:H2"/>
    <mergeCell ref="I1:I2"/>
    <mergeCell ref="A6:A12"/>
    <mergeCell ref="E1:E2"/>
    <mergeCell ref="F1:F2"/>
    <mergeCell ref="A1:A2"/>
    <mergeCell ref="B64:E64"/>
    <mergeCell ref="B65:E65"/>
    <mergeCell ref="B66:E66"/>
    <mergeCell ref="B67:E67"/>
    <mergeCell ref="B68:E68"/>
    <mergeCell ref="B69:E69"/>
    <mergeCell ref="B70:E70"/>
    <mergeCell ref="A71:E71"/>
  </mergeCells>
  <printOptions horizontalCentered="1"/>
  <pageMargins left="0.3937007874015748" right="0.3937007874015748" top="0.984251968503937" bottom="0.4" header="0.5118110236220472" footer="0.2"/>
  <pageSetup horizontalDpi="600" verticalDpi="600" orientation="portrait" paperSize="9" scale="95" r:id="rId1"/>
  <headerFooter alignWithMargins="0">
    <oddHeader>&amp;L&amp;"Arial CE,tučné"&amp;12Položkový rozpis investičních akcí zdravotnických zařízení 2007&amp;R&amp;"Arial,tučné"&amp;11RK-35-2006-32, př. 1
počet stran: &amp;N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koten.j</dc:creator>
  <cp:keywords/>
  <dc:description/>
  <cp:lastModifiedBy>jakoubkova</cp:lastModifiedBy>
  <cp:lastPrinted>2006-11-22T16:01:54Z</cp:lastPrinted>
  <dcterms:created xsi:type="dcterms:W3CDTF">2006-11-20T09:17:53Z</dcterms:created>
  <dcterms:modified xsi:type="dcterms:W3CDTF">2006-11-23T11:28:25Z</dcterms:modified>
  <cp:category/>
  <cp:version/>
  <cp:contentType/>
  <cp:contentStatus/>
</cp:coreProperties>
</file>