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tabRatio="775" activeTab="0"/>
  </bookViews>
  <sheets>
    <sheet name="RK-28-2006-29, př. 1" sheetId="1" r:id="rId1"/>
  </sheets>
  <definedNames>
    <definedName name="_xlnm.Print_Area" localSheetId="0">'RK-28-2006-29, př. 1'!$A$1:$O$91</definedName>
  </definedNames>
  <calcPr fullCalcOnLoad="1"/>
</workbook>
</file>

<file path=xl/sharedStrings.xml><?xml version="1.0" encoding="utf-8"?>
<sst xmlns="http://schemas.openxmlformats.org/spreadsheetml/2006/main" count="96" uniqueCount="84">
  <si>
    <t>Celkem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</si>
  <si>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</si>
  <si>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</si>
  <si>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</si>
  <si>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</si>
  <si>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</si>
  <si>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</si>
  <si>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</si>
  <si>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</si>
  <si>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</si>
  <si>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</si>
  <si>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</si>
  <si>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</si>
  <si>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</si>
  <si>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</si>
  <si>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</si>
  <si>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</si>
  <si>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</si>
  <si>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</si>
  <si>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</si>
  <si>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</si>
  <si>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</si>
  <si>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</si>
  <si>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</si>
  <si>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</si>
  <si>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</si>
  <si>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</si>
  <si>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</si>
  <si>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</si>
  <si>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</si>
  <si>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v tis.Kč</t>
  </si>
  <si>
    <t>Limit mzdových prostředků</t>
  </si>
  <si>
    <t>Limit</t>
  </si>
  <si>
    <t>Skutečnost</t>
  </si>
  <si>
    <t>Přepočtený počet zaměstnanců</t>
  </si>
  <si>
    <t>Počty lůžek</t>
  </si>
  <si>
    <t>rok</t>
  </si>
  <si>
    <t>Plán</t>
  </si>
  <si>
    <t>kapacita</t>
  </si>
  <si>
    <t>Pořizovací cena majetku</t>
  </si>
  <si>
    <t>celkem</t>
  </si>
  <si>
    <t>z toho odpisová skupina:</t>
  </si>
  <si>
    <t>Tvorba</t>
  </si>
  <si>
    <t>Čerpání</t>
  </si>
  <si>
    <t>Běžný účet celkem</t>
  </si>
  <si>
    <t>-</t>
  </si>
  <si>
    <t>z toho: fond odměn</t>
  </si>
  <si>
    <t xml:space="preserve">          rezervní fond</t>
  </si>
  <si>
    <t xml:space="preserve">          provozní prostř.</t>
  </si>
  <si>
    <t>Běžný účet FKSP</t>
  </si>
  <si>
    <t>Fondy v tis. Kč</t>
  </si>
  <si>
    <t xml:space="preserve">          investiční fond</t>
  </si>
  <si>
    <t>Návrh na rok 2006</t>
  </si>
  <si>
    <t>Plán čerpání investičního fondu 2006</t>
  </si>
  <si>
    <t>Plán oprav  dlouhodobého majetku  2006</t>
  </si>
  <si>
    <t>Účetní odpisy na rok 2006</t>
  </si>
  <si>
    <t>Plán 2006</t>
  </si>
  <si>
    <t>Stav k 1.1.2006</t>
  </si>
  <si>
    <t>Stav k 31.12.2006</t>
  </si>
  <si>
    <t>Oprávky k 1.1.2006</t>
  </si>
  <si>
    <t>Zůstatková cena k 31.12.2006</t>
  </si>
  <si>
    <t xml:space="preserve">Finanční plán 2006 </t>
  </si>
  <si>
    <t>Domov pro seniory Třebíč, Koutkova - Kubešova</t>
  </si>
  <si>
    <t>konvektomat - Koutkova</t>
  </si>
  <si>
    <t>chlazení výtahu - Kouitkova</t>
  </si>
  <si>
    <t>postupná obnova výtahu - Kubešova</t>
  </si>
  <si>
    <t>odvod do rozpočtu zřizovatele</t>
  </si>
  <si>
    <t>oprava bazénu - Koutkova</t>
  </si>
  <si>
    <t>oprava výtahů - Koutkova</t>
  </si>
  <si>
    <t>oprava kuch.a prádel.zařízení</t>
  </si>
  <si>
    <t>revize - Koutkova</t>
  </si>
  <si>
    <t>podlahy - Kubešova</t>
  </si>
  <si>
    <t>běžná údržba+oprava Koutkova-Kubešova</t>
  </si>
  <si>
    <t>Schválený rozpočet na rok 2006</t>
  </si>
  <si>
    <t>DD Třebíč - Koutkova</t>
  </si>
  <si>
    <t>DD Třebíč - Kubešova</t>
  </si>
  <si>
    <t>Hlavní činnost</t>
  </si>
  <si>
    <t>Doplňková činnost</t>
  </si>
  <si>
    <t>Celkem  +/-</t>
  </si>
  <si>
    <t>V %</t>
  </si>
  <si>
    <t>Výsledek hospodaření</t>
  </si>
  <si>
    <t>počet stran: 1</t>
  </si>
  <si>
    <t>Schválený rozpočet na rok 2006 (2. pololeti)</t>
  </si>
  <si>
    <t>RK-28-2006-29, př.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</si>
</sst>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6">
    <font>
      <sz val="10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sz val="12"/>
      <name val="Times New Roman CE"/>
      <family val="1"/>
    </font>
    <font>
      <b/>
      <sz val="9"/>
      <name val="Arial"/>
      <family val="2"/>
    </font>
    <font>
      <sz val="9"/>
      <name val="Arial CE"/>
      <family val="0"/>
    </font>
    <font>
      <b/>
      <sz val="11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vertical="center" wrapText="1"/>
    </xf>
    <xf numFmtId="3" fontId="2" fillId="2" borderId="4" xfId="0" applyNumberFormat="1" applyFont="1" applyFill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10" fontId="2" fillId="2" borderId="6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3" fontId="2" fillId="3" borderId="7" xfId="0" applyNumberFormat="1" applyFont="1" applyFill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3" fontId="4" fillId="0" borderId="5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4" fillId="0" borderId="0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3" borderId="10" xfId="20" applyFont="1" applyFill="1" applyBorder="1" applyAlignment="1">
      <alignment horizontal="center" vertical="center"/>
      <protection/>
    </xf>
    <xf numFmtId="3" fontId="2" fillId="0" borderId="9" xfId="20" applyNumberFormat="1" applyFont="1" applyBorder="1" applyAlignment="1">
      <alignment horizontal="center" vertical="center"/>
      <protection/>
    </xf>
    <xf numFmtId="3" fontId="2" fillId="0" borderId="11" xfId="20" applyNumberFormat="1" applyFont="1" applyBorder="1" applyAlignment="1">
      <alignment horizontal="right" vertical="center"/>
      <protection/>
    </xf>
    <xf numFmtId="3" fontId="2" fillId="0" borderId="12" xfId="20" applyNumberFormat="1" applyFont="1" applyBorder="1" applyAlignment="1">
      <alignment horizontal="right" vertical="center"/>
      <protection/>
    </xf>
    <xf numFmtId="3" fontId="2" fillId="0" borderId="13" xfId="0" applyNumberFormat="1" applyFont="1" applyBorder="1" applyAlignment="1" quotePrefix="1">
      <alignment horizontal="center"/>
    </xf>
    <xf numFmtId="3" fontId="2" fillId="0" borderId="5" xfId="0" applyNumberFormat="1" applyFont="1" applyBorder="1" applyAlignment="1" quotePrefix="1">
      <alignment horizontal="center"/>
    </xf>
    <xf numFmtId="3" fontId="2" fillId="0" borderId="13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5" xfId="20" applyNumberFormat="1" applyFont="1" applyBorder="1" applyAlignment="1">
      <alignment horizontal="right" vertical="center"/>
      <protection/>
    </xf>
    <xf numFmtId="3" fontId="2" fillId="0" borderId="16" xfId="20" applyNumberFormat="1" applyFont="1" applyBorder="1" applyAlignment="1">
      <alignment horizontal="right" vertical="center"/>
      <protection/>
    </xf>
    <xf numFmtId="0" fontId="2" fillId="3" borderId="12" xfId="20" applyFont="1" applyFill="1" applyBorder="1" applyAlignment="1">
      <alignment horizontal="center" vertical="center"/>
      <protection/>
    </xf>
    <xf numFmtId="0" fontId="7" fillId="4" borderId="17" xfId="0" applyFont="1" applyFill="1" applyBorder="1" applyAlignment="1">
      <alignment horizontal="center" vertical="center"/>
    </xf>
    <xf numFmtId="3" fontId="4" fillId="0" borderId="18" xfId="0" applyNumberFormat="1" applyFont="1" applyBorder="1" applyAlignment="1">
      <alignment vertical="center" wrapText="1"/>
    </xf>
    <xf numFmtId="3" fontId="4" fillId="0" borderId="19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10" fontId="2" fillId="2" borderId="19" xfId="0" applyNumberFormat="1" applyFont="1" applyFill="1" applyBorder="1" applyAlignment="1">
      <alignment vertical="center" wrapText="1"/>
    </xf>
    <xf numFmtId="10" fontId="2" fillId="2" borderId="12" xfId="0" applyNumberFormat="1" applyFont="1" applyFill="1" applyBorder="1" applyAlignment="1">
      <alignment vertical="center" wrapText="1"/>
    </xf>
    <xf numFmtId="3" fontId="2" fillId="0" borderId="5" xfId="0" applyNumberFormat="1" applyFont="1" applyFill="1" applyBorder="1" applyAlignment="1" quotePrefix="1">
      <alignment horizontal="right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3" fontId="2" fillId="0" borderId="22" xfId="0" applyNumberFormat="1" applyFont="1" applyBorder="1" applyAlignment="1" quotePrefix="1">
      <alignment horizontal="center"/>
    </xf>
    <xf numFmtId="3" fontId="2" fillId="0" borderId="18" xfId="0" applyNumberFormat="1" applyFont="1" applyBorder="1" applyAlignment="1" quotePrefix="1">
      <alignment horizontal="center"/>
    </xf>
    <xf numFmtId="3" fontId="2" fillId="0" borderId="19" xfId="0" applyNumberFormat="1" applyFont="1" applyBorder="1" applyAlignment="1" quotePrefix="1">
      <alignment horizontal="center"/>
    </xf>
    <xf numFmtId="3" fontId="2" fillId="0" borderId="13" xfId="0" applyNumberFormat="1" applyFont="1" applyFill="1" applyBorder="1" applyAlignment="1" quotePrefix="1">
      <alignment horizontal="right"/>
    </xf>
    <xf numFmtId="3" fontId="2" fillId="0" borderId="6" xfId="0" applyNumberFormat="1" applyFont="1" applyBorder="1" applyAlignment="1" quotePrefix="1">
      <alignment horizontal="right"/>
    </xf>
    <xf numFmtId="3" fontId="3" fillId="0" borderId="0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3" fontId="2" fillId="2" borderId="9" xfId="0" applyNumberFormat="1" applyFont="1" applyFill="1" applyBorder="1" applyAlignment="1">
      <alignment vertical="center" wrapText="1"/>
    </xf>
    <xf numFmtId="3" fontId="2" fillId="3" borderId="23" xfId="0" applyNumberFormat="1" applyFont="1" applyFill="1" applyBorder="1" applyAlignment="1">
      <alignment vertical="center" wrapText="1"/>
    </xf>
    <xf numFmtId="3" fontId="2" fillId="3" borderId="21" xfId="0" applyNumberFormat="1" applyFont="1" applyFill="1" applyBorder="1" applyAlignment="1">
      <alignment vertical="center" wrapText="1"/>
    </xf>
    <xf numFmtId="3" fontId="2" fillId="3" borderId="24" xfId="0" applyNumberFormat="1" applyFont="1" applyFill="1" applyBorder="1" applyAlignment="1">
      <alignment vertical="center" wrapText="1"/>
    </xf>
    <xf numFmtId="10" fontId="2" fillId="3" borderId="21" xfId="0" applyNumberFormat="1" applyFont="1" applyFill="1" applyBorder="1" applyAlignment="1">
      <alignment vertical="center" wrapText="1"/>
    </xf>
    <xf numFmtId="3" fontId="4" fillId="0" borderId="25" xfId="0" applyNumberFormat="1" applyFont="1" applyBorder="1" applyAlignment="1">
      <alignment vertical="center" wrapText="1"/>
    </xf>
    <xf numFmtId="10" fontId="2" fillId="3" borderId="26" xfId="0" applyNumberFormat="1" applyFont="1" applyFill="1" applyBorder="1" applyAlignment="1">
      <alignment vertical="center" wrapText="1"/>
    </xf>
    <xf numFmtId="3" fontId="2" fillId="0" borderId="3" xfId="0" applyNumberFormat="1" applyFont="1" applyBorder="1" applyAlignment="1">
      <alignment horizontal="right"/>
    </xf>
    <xf numFmtId="3" fontId="2" fillId="3" borderId="26" xfId="0" applyNumberFormat="1" applyFont="1" applyFill="1" applyBorder="1" applyAlignment="1">
      <alignment vertical="center"/>
    </xf>
    <xf numFmtId="3" fontId="2" fillId="0" borderId="6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0" fontId="0" fillId="3" borderId="14" xfId="0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25" xfId="0" applyNumberFormat="1" applyFont="1" applyBorder="1" applyAlignment="1">
      <alignment/>
    </xf>
    <xf numFmtId="1" fontId="2" fillId="0" borderId="27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0" fillId="4" borderId="28" xfId="0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3" fontId="2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0" fontId="7" fillId="3" borderId="3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3" fontId="4" fillId="0" borderId="35" xfId="0" applyNumberFormat="1" applyFont="1" applyBorder="1" applyAlignment="1">
      <alignment vertical="center" wrapText="1"/>
    </xf>
    <xf numFmtId="3" fontId="4" fillId="0" borderId="36" xfId="0" applyNumberFormat="1" applyFont="1" applyBorder="1" applyAlignment="1">
      <alignment vertical="center" wrapText="1"/>
    </xf>
    <xf numFmtId="3" fontId="4" fillId="0" borderId="37" xfId="0" applyNumberFormat="1" applyFont="1" applyFill="1" applyBorder="1" applyAlignment="1">
      <alignment vertical="center" wrapText="1"/>
    </xf>
    <xf numFmtId="3" fontId="2" fillId="3" borderId="20" xfId="0" applyNumberFormat="1" applyFont="1" applyFill="1" applyBorder="1" applyAlignment="1">
      <alignment vertical="center" wrapText="1"/>
    </xf>
    <xf numFmtId="3" fontId="4" fillId="0" borderId="38" xfId="0" applyNumberFormat="1" applyFont="1" applyBorder="1" applyAlignment="1">
      <alignment vertical="center" wrapText="1"/>
    </xf>
    <xf numFmtId="3" fontId="4" fillId="0" borderId="36" xfId="0" applyNumberFormat="1" applyFont="1" applyFill="1" applyBorder="1" applyAlignment="1">
      <alignment vertical="center" wrapText="1"/>
    </xf>
    <xf numFmtId="3" fontId="4" fillId="0" borderId="37" xfId="0" applyNumberFormat="1" applyFont="1" applyBorder="1" applyAlignment="1">
      <alignment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/>
    </xf>
    <xf numFmtId="0" fontId="4" fillId="3" borderId="39" xfId="0" applyFont="1" applyFill="1" applyBorder="1" applyAlignment="1">
      <alignment horizontal="center" vertical="center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4" xfId="0" applyFont="1" applyBorder="1" applyAlignment="1">
      <alignment/>
    </xf>
    <xf numFmtId="3" fontId="2" fillId="3" borderId="45" xfId="0" applyNumberFormat="1" applyFont="1" applyFill="1" applyBorder="1" applyAlignment="1">
      <alignment horizontal="center" vertical="center" wrapText="1"/>
    </xf>
    <xf numFmtId="3" fontId="2" fillId="3" borderId="46" xfId="0" applyNumberFormat="1" applyFont="1" applyFill="1" applyBorder="1" applyAlignment="1">
      <alignment vertical="center" wrapText="1"/>
    </xf>
    <xf numFmtId="3" fontId="2" fillId="3" borderId="47" xfId="0" applyNumberFormat="1" applyFont="1" applyFill="1" applyBorder="1" applyAlignment="1">
      <alignment vertical="center" wrapText="1"/>
    </xf>
    <xf numFmtId="3" fontId="2" fillId="3" borderId="26" xfId="0" applyNumberFormat="1" applyFont="1" applyFill="1" applyBorder="1" applyAlignment="1">
      <alignment vertical="center" wrapText="1"/>
    </xf>
    <xf numFmtId="0" fontId="2" fillId="3" borderId="7" xfId="0" applyFont="1" applyFill="1" applyBorder="1" applyAlignment="1">
      <alignment/>
    </xf>
    <xf numFmtId="0" fontId="2" fillId="3" borderId="48" xfId="0" applyFont="1" applyFill="1" applyBorder="1" applyAlignment="1">
      <alignment/>
    </xf>
    <xf numFmtId="0" fontId="2" fillId="3" borderId="49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3" fontId="2" fillId="3" borderId="5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3" borderId="11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3" fontId="2" fillId="0" borderId="47" xfId="0" applyNumberFormat="1" applyFont="1" applyBorder="1" applyAlignment="1">
      <alignment/>
    </xf>
    <xf numFmtId="0" fontId="0" fillId="0" borderId="50" xfId="0" applyBorder="1" applyAlignment="1">
      <alignment/>
    </xf>
    <xf numFmtId="0" fontId="2" fillId="3" borderId="8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vertical="center"/>
    </xf>
    <xf numFmtId="0" fontId="2" fillId="3" borderId="54" xfId="0" applyFont="1" applyFill="1" applyBorder="1" applyAlignment="1">
      <alignment vertical="center"/>
    </xf>
    <xf numFmtId="3" fontId="7" fillId="0" borderId="55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3" fontId="7" fillId="0" borderId="13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3" fontId="7" fillId="0" borderId="4" xfId="0" applyNumberFormat="1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36" xfId="0" applyBorder="1" applyAlignment="1">
      <alignment horizontal="left"/>
    </xf>
    <xf numFmtId="3" fontId="2" fillId="4" borderId="57" xfId="0" applyNumberFormat="1" applyFont="1" applyFill="1" applyBorder="1" applyAlignment="1">
      <alignment horizontal="center" vertical="center"/>
    </xf>
    <xf numFmtId="3" fontId="2" fillId="4" borderId="58" xfId="0" applyNumberFormat="1" applyFont="1" applyFill="1" applyBorder="1" applyAlignment="1">
      <alignment horizontal="center" vertical="center"/>
    </xf>
    <xf numFmtId="3" fontId="2" fillId="4" borderId="59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3" fontId="7" fillId="0" borderId="33" xfId="0" applyNumberFormat="1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7" fillId="3" borderId="62" xfId="20" applyFont="1" applyFill="1" applyBorder="1" applyAlignment="1">
      <alignment horizontal="center" vertical="center" wrapText="1"/>
      <protection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3" borderId="49" xfId="0" applyFont="1" applyFill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2" fillId="3" borderId="13" xfId="20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2" fillId="3" borderId="5" xfId="20" applyFont="1" applyFill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/>
    </xf>
    <xf numFmtId="0" fontId="2" fillId="3" borderId="49" xfId="20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" fillId="3" borderId="66" xfId="20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" borderId="22" xfId="2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3" fontId="10" fillId="3" borderId="49" xfId="0" applyNumberFormat="1" applyFont="1" applyFill="1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3" fontId="2" fillId="3" borderId="71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0" fontId="2" fillId="3" borderId="72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64" xfId="0" applyBorder="1" applyAlignment="1">
      <alignment vertical="center"/>
    </xf>
    <xf numFmtId="0" fontId="12" fillId="3" borderId="49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K Odpisový plán na rok 200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view="pageBreakPreview" zoomScaleSheetLayoutView="100" workbookViewId="0" topLeftCell="A1">
      <selection activeCell="J1" sqref="J1"/>
    </sheetView>
  </sheetViews>
  <sheetFormatPr defaultColWidth="9.00390625" defaultRowHeight="12.75"/>
  <cols>
    <col min="1" max="1" width="28.125" style="4" customWidth="1"/>
    <col min="2" max="2" width="15.125" style="5" customWidth="1"/>
    <col min="3" max="3" width="14.125" style="5" customWidth="1"/>
    <col min="4" max="5" width="9.75390625" style="5" customWidth="1"/>
    <col min="6" max="6" width="12.25390625" style="5" customWidth="1"/>
    <col min="7" max="7" width="9.75390625" style="5" customWidth="1"/>
    <col min="8" max="8" width="9.375" style="5" customWidth="1"/>
    <col min="9" max="9" width="8.875" style="4" customWidth="1"/>
    <col min="10" max="10" width="9.125" style="4" customWidth="1"/>
    <col min="11" max="11" width="8.00390625" style="4" customWidth="1"/>
    <col min="12" max="12" width="8.625" style="4" customWidth="1"/>
    <col min="13" max="16" width="9.125" style="4" customWidth="1"/>
  </cols>
  <sheetData>
    <row r="1" spans="10:14" ht="15.75">
      <c r="J1" s="134" t="s">
        <v>83</v>
      </c>
      <c r="K1" s="135"/>
      <c r="L1" s="6"/>
      <c r="N1" s="7"/>
    </row>
    <row r="2" spans="1:14" ht="16.5" thickBot="1">
      <c r="A2" s="8"/>
      <c r="B2" s="9"/>
      <c r="C2" s="9"/>
      <c r="D2" s="9"/>
      <c r="E2" s="9"/>
      <c r="F2" s="9"/>
      <c r="G2" s="9"/>
      <c r="H2" s="9"/>
      <c r="J2" s="134" t="s">
        <v>81</v>
      </c>
      <c r="K2" s="135"/>
      <c r="L2" s="6"/>
      <c r="N2" s="7"/>
    </row>
    <row r="3" spans="1:16" ht="24" customHeight="1">
      <c r="A3" s="138" t="s">
        <v>61</v>
      </c>
      <c r="B3" s="143" t="s">
        <v>74</v>
      </c>
      <c r="C3" s="192" t="s">
        <v>75</v>
      </c>
      <c r="D3" s="200" t="s">
        <v>62</v>
      </c>
      <c r="E3" s="201"/>
      <c r="F3" s="201"/>
      <c r="G3" s="201"/>
      <c r="H3" s="202"/>
      <c r="I3"/>
      <c r="J3"/>
      <c r="K3"/>
      <c r="L3"/>
      <c r="M3"/>
      <c r="N3"/>
      <c r="O3"/>
      <c r="P3"/>
    </row>
    <row r="4" spans="1:16" ht="13.5" thickBot="1">
      <c r="A4" s="139"/>
      <c r="B4" s="144"/>
      <c r="C4" s="193"/>
      <c r="D4" s="203"/>
      <c r="E4" s="204"/>
      <c r="F4" s="204"/>
      <c r="G4" s="204"/>
      <c r="H4" s="205"/>
      <c r="I4"/>
      <c r="J4"/>
      <c r="K4"/>
      <c r="L4"/>
      <c r="M4"/>
      <c r="N4"/>
      <c r="O4"/>
      <c r="P4"/>
    </row>
    <row r="5" spans="1:16" ht="9" customHeight="1">
      <c r="A5" s="139"/>
      <c r="B5" s="206" t="s">
        <v>73</v>
      </c>
      <c r="C5" s="206" t="s">
        <v>82</v>
      </c>
      <c r="D5" s="194" t="s">
        <v>52</v>
      </c>
      <c r="E5" s="195"/>
      <c r="F5" s="195"/>
      <c r="G5" s="195"/>
      <c r="H5" s="196"/>
      <c r="I5"/>
      <c r="J5"/>
      <c r="K5"/>
      <c r="L5"/>
      <c r="M5"/>
      <c r="N5"/>
      <c r="O5"/>
      <c r="P5"/>
    </row>
    <row r="6" spans="1:16" ht="32.25" customHeight="1" thickBot="1">
      <c r="A6" s="139"/>
      <c r="B6" s="207"/>
      <c r="C6" s="207"/>
      <c r="D6" s="197"/>
      <c r="E6" s="198"/>
      <c r="F6" s="198"/>
      <c r="G6" s="198"/>
      <c r="H6" s="199"/>
      <c r="I6"/>
      <c r="J6"/>
      <c r="K6"/>
      <c r="L6"/>
      <c r="M6"/>
      <c r="N6"/>
      <c r="O6"/>
      <c r="P6"/>
    </row>
    <row r="7" spans="1:16" ht="30" customHeight="1" thickBot="1">
      <c r="A7" s="140"/>
      <c r="B7" s="112" t="s">
        <v>0</v>
      </c>
      <c r="C7" s="115" t="s">
        <v>0</v>
      </c>
      <c r="D7" s="101" t="s">
        <v>76</v>
      </c>
      <c r="E7" s="102" t="s">
        <v>77</v>
      </c>
      <c r="F7" s="103" t="s">
        <v>0</v>
      </c>
      <c r="G7" s="104" t="s">
        <v>78</v>
      </c>
      <c r="H7" s="103" t="s">
        <v>79</v>
      </c>
      <c r="I7"/>
      <c r="J7"/>
      <c r="K7"/>
      <c r="L7"/>
      <c r="M7"/>
      <c r="N7"/>
      <c r="O7"/>
      <c r="P7"/>
    </row>
    <row r="8" spans="1:16" ht="13.5" customHeight="1" thickTop="1">
      <c r="A8" s="10" t="s">
        <v>1</v>
      </c>
      <c r="B8" s="113"/>
      <c r="C8" s="116"/>
      <c r="D8" s="105"/>
      <c r="E8" s="46"/>
      <c r="F8" s="47"/>
      <c r="G8" s="61"/>
      <c r="H8" s="62"/>
      <c r="I8"/>
      <c r="J8"/>
      <c r="K8"/>
      <c r="L8"/>
      <c r="M8"/>
      <c r="N8"/>
      <c r="O8"/>
      <c r="P8"/>
    </row>
    <row r="9" spans="1:16" ht="13.5" customHeight="1">
      <c r="A9" s="13" t="s">
        <v>2</v>
      </c>
      <c r="B9" s="114">
        <v>8264</v>
      </c>
      <c r="C9" s="117">
        <v>2975</v>
      </c>
      <c r="D9" s="106">
        <v>11239</v>
      </c>
      <c r="E9" s="14"/>
      <c r="F9" s="16">
        <v>11239</v>
      </c>
      <c r="G9" s="15">
        <f>F9</f>
        <v>11239</v>
      </c>
      <c r="H9" s="17"/>
      <c r="I9"/>
      <c r="J9"/>
      <c r="K9"/>
      <c r="L9"/>
      <c r="M9"/>
      <c r="N9"/>
      <c r="O9"/>
      <c r="P9"/>
    </row>
    <row r="10" spans="1:16" ht="13.5" customHeight="1">
      <c r="A10" s="13" t="s">
        <v>3</v>
      </c>
      <c r="B10" s="114"/>
      <c r="C10" s="117"/>
      <c r="D10" s="106"/>
      <c r="E10" s="14"/>
      <c r="F10" s="16"/>
      <c r="G10" s="15">
        <f aca="true" t="shared" si="0" ref="G10:G36">F10</f>
        <v>0</v>
      </c>
      <c r="H10" s="17"/>
      <c r="I10"/>
      <c r="J10"/>
      <c r="K10"/>
      <c r="L10"/>
      <c r="M10"/>
      <c r="N10"/>
      <c r="O10"/>
      <c r="P10"/>
    </row>
    <row r="11" spans="1:16" ht="13.5" customHeight="1">
      <c r="A11" s="13" t="s">
        <v>4</v>
      </c>
      <c r="B11" s="114"/>
      <c r="C11" s="117"/>
      <c r="D11" s="106"/>
      <c r="E11" s="14"/>
      <c r="F11" s="16"/>
      <c r="G11" s="15">
        <f t="shared" si="0"/>
        <v>0</v>
      </c>
      <c r="H11" s="17"/>
      <c r="I11"/>
      <c r="J11"/>
      <c r="K11"/>
      <c r="L11"/>
      <c r="M11"/>
      <c r="N11"/>
      <c r="O11"/>
      <c r="P11"/>
    </row>
    <row r="12" spans="1:16" ht="13.5" customHeight="1">
      <c r="A12" s="13" t="s">
        <v>5</v>
      </c>
      <c r="B12" s="114">
        <v>26</v>
      </c>
      <c r="C12" s="117"/>
      <c r="D12" s="106">
        <v>26</v>
      </c>
      <c r="E12" s="14"/>
      <c r="F12" s="16">
        <v>26</v>
      </c>
      <c r="G12" s="15">
        <f t="shared" si="0"/>
        <v>26</v>
      </c>
      <c r="H12" s="17"/>
      <c r="I12"/>
      <c r="J12"/>
      <c r="K12"/>
      <c r="L12"/>
      <c r="M12"/>
      <c r="N12"/>
      <c r="O12"/>
      <c r="P12"/>
    </row>
    <row r="13" spans="1:16" ht="13.5" customHeight="1">
      <c r="A13" s="18" t="s">
        <v>6</v>
      </c>
      <c r="B13" s="114"/>
      <c r="C13" s="117">
        <v>167</v>
      </c>
      <c r="D13" s="106">
        <v>167</v>
      </c>
      <c r="E13" s="14"/>
      <c r="F13" s="16">
        <v>167</v>
      </c>
      <c r="G13" s="15">
        <f t="shared" si="0"/>
        <v>167</v>
      </c>
      <c r="H13" s="17"/>
      <c r="I13" s="133"/>
      <c r="J13"/>
      <c r="K13"/>
      <c r="L13"/>
      <c r="M13"/>
      <c r="N13"/>
      <c r="O13"/>
      <c r="P13"/>
    </row>
    <row r="14" spans="1:16" ht="13.5" customHeight="1">
      <c r="A14" s="18" t="s">
        <v>7</v>
      </c>
      <c r="B14" s="114"/>
      <c r="C14" s="117"/>
      <c r="D14" s="106"/>
      <c r="E14" s="14"/>
      <c r="F14" s="16"/>
      <c r="G14" s="15">
        <f t="shared" si="0"/>
        <v>0</v>
      </c>
      <c r="H14" s="17"/>
      <c r="I14" s="133"/>
      <c r="J14"/>
      <c r="K14"/>
      <c r="L14"/>
      <c r="M14"/>
      <c r="N14"/>
      <c r="O14"/>
      <c r="P14"/>
    </row>
    <row r="15" spans="1:16" ht="23.25" customHeight="1">
      <c r="A15" s="18" t="s">
        <v>8</v>
      </c>
      <c r="B15" s="114"/>
      <c r="C15" s="117"/>
      <c r="D15" s="106"/>
      <c r="E15" s="14"/>
      <c r="F15" s="16"/>
      <c r="G15" s="15">
        <f t="shared" si="0"/>
        <v>0</v>
      </c>
      <c r="H15" s="17"/>
      <c r="I15" s="133"/>
      <c r="J15"/>
      <c r="K15"/>
      <c r="L15"/>
      <c r="M15"/>
      <c r="N15"/>
      <c r="O15"/>
      <c r="P15"/>
    </row>
    <row r="16" spans="1:16" ht="13.5" customHeight="1" thickBot="1">
      <c r="A16" s="63" t="s">
        <v>9</v>
      </c>
      <c r="B16" s="118">
        <v>12671</v>
      </c>
      <c r="C16" s="119">
        <v>5187</v>
      </c>
      <c r="D16" s="107">
        <v>17858</v>
      </c>
      <c r="E16" s="48"/>
      <c r="F16" s="49">
        <f>SUM(D16:E16)</f>
        <v>17858</v>
      </c>
      <c r="G16" s="64">
        <f t="shared" si="0"/>
        <v>17858</v>
      </c>
      <c r="H16" s="51"/>
      <c r="I16" s="133"/>
      <c r="J16"/>
      <c r="K16"/>
      <c r="L16"/>
      <c r="M16"/>
      <c r="N16"/>
      <c r="O16"/>
      <c r="P16"/>
    </row>
    <row r="17" spans="1:16" ht="13.5" customHeight="1" thickBot="1">
      <c r="A17" s="19" t="s">
        <v>10</v>
      </c>
      <c r="B17" s="126">
        <v>20961</v>
      </c>
      <c r="C17" s="127">
        <v>8329</v>
      </c>
      <c r="D17" s="108">
        <v>29290</v>
      </c>
      <c r="E17" s="65">
        <f>SUM(E8+E9+E10+E11+E12+E14+E16)</f>
        <v>0</v>
      </c>
      <c r="F17" s="66">
        <v>29290</v>
      </c>
      <c r="G17" s="67">
        <f t="shared" si="0"/>
        <v>29290</v>
      </c>
      <c r="H17" s="68"/>
      <c r="I17" s="133"/>
      <c r="J17"/>
      <c r="K17"/>
      <c r="L17"/>
      <c r="M17"/>
      <c r="N17"/>
      <c r="O17"/>
      <c r="P17"/>
    </row>
    <row r="18" spans="1:16" ht="13.5" customHeight="1">
      <c r="A18" s="21" t="s">
        <v>11</v>
      </c>
      <c r="B18" s="120">
        <v>3655</v>
      </c>
      <c r="C18" s="121">
        <v>1426</v>
      </c>
      <c r="D18" s="105">
        <v>5081</v>
      </c>
      <c r="E18" s="46"/>
      <c r="F18" s="47">
        <f>SUM(D18:E18)</f>
        <v>5081</v>
      </c>
      <c r="G18" s="61">
        <f t="shared" si="0"/>
        <v>5081</v>
      </c>
      <c r="H18" s="50"/>
      <c r="I18" s="133"/>
      <c r="J18"/>
      <c r="K18"/>
      <c r="L18"/>
      <c r="M18"/>
      <c r="N18"/>
      <c r="O18"/>
      <c r="P18"/>
    </row>
    <row r="19" spans="1:16" ht="21" customHeight="1">
      <c r="A19" s="18" t="s">
        <v>12</v>
      </c>
      <c r="B19" s="114">
        <v>300</v>
      </c>
      <c r="C19" s="117">
        <v>282</v>
      </c>
      <c r="D19" s="109">
        <v>582</v>
      </c>
      <c r="E19" s="11"/>
      <c r="F19" s="12">
        <f aca="true" t="shared" si="1" ref="F19:F35">SUM(D19:E19)</f>
        <v>582</v>
      </c>
      <c r="G19" s="15">
        <f t="shared" si="0"/>
        <v>582</v>
      </c>
      <c r="H19" s="17"/>
      <c r="I19" s="133"/>
      <c r="J19"/>
      <c r="K19"/>
      <c r="L19"/>
      <c r="M19"/>
      <c r="N19"/>
      <c r="O19"/>
      <c r="P19"/>
    </row>
    <row r="20" spans="1:16" ht="13.5" customHeight="1">
      <c r="A20" s="13" t="s">
        <v>13</v>
      </c>
      <c r="B20" s="114">
        <v>2450</v>
      </c>
      <c r="C20" s="117">
        <v>505</v>
      </c>
      <c r="D20" s="106">
        <v>2955</v>
      </c>
      <c r="E20" s="14"/>
      <c r="F20" s="12">
        <f t="shared" si="1"/>
        <v>2955</v>
      </c>
      <c r="G20" s="15">
        <f t="shared" si="0"/>
        <v>2955</v>
      </c>
      <c r="H20" s="17"/>
      <c r="I20" s="133"/>
      <c r="J20"/>
      <c r="K20"/>
      <c r="L20"/>
      <c r="M20"/>
      <c r="N20"/>
      <c r="O20"/>
      <c r="P20"/>
    </row>
    <row r="21" spans="1:16" ht="13.5" customHeight="1">
      <c r="A21" s="18" t="s">
        <v>14</v>
      </c>
      <c r="B21" s="114">
        <v>0</v>
      </c>
      <c r="C21" s="117"/>
      <c r="D21" s="106"/>
      <c r="E21" s="14"/>
      <c r="F21" s="12">
        <f t="shared" si="1"/>
        <v>0</v>
      </c>
      <c r="G21" s="15">
        <f t="shared" si="0"/>
        <v>0</v>
      </c>
      <c r="H21" s="17"/>
      <c r="I21" s="133"/>
      <c r="J21"/>
      <c r="K21"/>
      <c r="L21"/>
      <c r="M21"/>
      <c r="N21"/>
      <c r="O21"/>
      <c r="P21"/>
    </row>
    <row r="22" spans="1:16" ht="13.5" customHeight="1">
      <c r="A22" s="13" t="s">
        <v>15</v>
      </c>
      <c r="B22" s="114">
        <v>0</v>
      </c>
      <c r="C22" s="117"/>
      <c r="D22" s="106"/>
      <c r="E22" s="14"/>
      <c r="F22" s="12">
        <f t="shared" si="1"/>
        <v>0</v>
      </c>
      <c r="G22" s="15">
        <f t="shared" si="0"/>
        <v>0</v>
      </c>
      <c r="H22" s="17"/>
      <c r="I22" s="133"/>
      <c r="J22"/>
      <c r="K22"/>
      <c r="L22"/>
      <c r="M22"/>
      <c r="N22"/>
      <c r="O22"/>
      <c r="P22"/>
    </row>
    <row r="23" spans="1:16" ht="13.5" customHeight="1">
      <c r="A23" s="13" t="s">
        <v>16</v>
      </c>
      <c r="B23" s="114">
        <v>1080</v>
      </c>
      <c r="C23" s="117">
        <v>194</v>
      </c>
      <c r="D23" s="106">
        <v>1274</v>
      </c>
      <c r="E23" s="14"/>
      <c r="F23" s="12">
        <f t="shared" si="1"/>
        <v>1274</v>
      </c>
      <c r="G23" s="15">
        <f t="shared" si="0"/>
        <v>1274</v>
      </c>
      <c r="H23" s="17"/>
      <c r="I23" s="133"/>
      <c r="J23"/>
      <c r="K23"/>
      <c r="L23"/>
      <c r="M23"/>
      <c r="N23"/>
      <c r="O23"/>
      <c r="P23"/>
    </row>
    <row r="24" spans="1:16" ht="13.5" customHeight="1">
      <c r="A24" s="18" t="s">
        <v>17</v>
      </c>
      <c r="B24" s="114">
        <v>380</v>
      </c>
      <c r="C24" s="117">
        <v>55</v>
      </c>
      <c r="D24" s="110">
        <v>435</v>
      </c>
      <c r="E24" s="14"/>
      <c r="F24" s="12">
        <f t="shared" si="1"/>
        <v>435</v>
      </c>
      <c r="G24" s="15">
        <f t="shared" si="0"/>
        <v>435</v>
      </c>
      <c r="H24" s="17"/>
      <c r="I24" s="133"/>
      <c r="J24"/>
      <c r="K24"/>
      <c r="L24"/>
      <c r="M24"/>
      <c r="N24"/>
      <c r="O24"/>
      <c r="P24"/>
    </row>
    <row r="25" spans="1:16" ht="13.5" customHeight="1">
      <c r="A25" s="13" t="s">
        <v>18</v>
      </c>
      <c r="B25" s="114">
        <v>700</v>
      </c>
      <c r="C25" s="117">
        <v>139</v>
      </c>
      <c r="D25" s="110">
        <v>839</v>
      </c>
      <c r="E25" s="14"/>
      <c r="F25" s="12">
        <f t="shared" si="1"/>
        <v>839</v>
      </c>
      <c r="G25" s="15">
        <f t="shared" si="0"/>
        <v>839</v>
      </c>
      <c r="H25" s="17"/>
      <c r="I25" s="133"/>
      <c r="J25"/>
      <c r="K25"/>
      <c r="L25"/>
      <c r="M25"/>
      <c r="N25"/>
      <c r="O25"/>
      <c r="P25"/>
    </row>
    <row r="26" spans="1:16" ht="13.5" customHeight="1">
      <c r="A26" s="22" t="s">
        <v>19</v>
      </c>
      <c r="B26" s="114">
        <v>11572</v>
      </c>
      <c r="C26" s="117">
        <v>6057</v>
      </c>
      <c r="D26" s="106">
        <v>17629</v>
      </c>
      <c r="E26" s="14"/>
      <c r="F26" s="12">
        <f t="shared" si="1"/>
        <v>17629</v>
      </c>
      <c r="G26" s="15">
        <f t="shared" si="0"/>
        <v>17629</v>
      </c>
      <c r="H26" s="17"/>
      <c r="I26" s="133"/>
      <c r="J26"/>
      <c r="K26"/>
      <c r="L26"/>
      <c r="M26"/>
      <c r="N26"/>
      <c r="O26"/>
      <c r="P26"/>
    </row>
    <row r="27" spans="1:16" ht="13.5" customHeight="1">
      <c r="A27" s="18" t="s">
        <v>20</v>
      </c>
      <c r="B27" s="114">
        <v>8447</v>
      </c>
      <c r="C27" s="117">
        <v>4426</v>
      </c>
      <c r="D27" s="110">
        <v>12873</v>
      </c>
      <c r="E27" s="23"/>
      <c r="F27" s="12">
        <f>F28+F29</f>
        <v>12873</v>
      </c>
      <c r="G27" s="15">
        <f t="shared" si="0"/>
        <v>12873</v>
      </c>
      <c r="H27" s="17"/>
      <c r="I27" s="133"/>
      <c r="J27"/>
      <c r="K27"/>
      <c r="L27"/>
      <c r="M27"/>
      <c r="N27"/>
      <c r="O27"/>
      <c r="P27"/>
    </row>
    <row r="28" spans="1:16" ht="13.5" customHeight="1">
      <c r="A28" s="22" t="s">
        <v>21</v>
      </c>
      <c r="B28" s="114">
        <v>8427</v>
      </c>
      <c r="C28" s="117">
        <v>4422</v>
      </c>
      <c r="D28" s="106">
        <v>12849</v>
      </c>
      <c r="E28" s="14"/>
      <c r="F28" s="12">
        <f t="shared" si="1"/>
        <v>12849</v>
      </c>
      <c r="G28" s="15">
        <f t="shared" si="0"/>
        <v>12849</v>
      </c>
      <c r="H28" s="17"/>
      <c r="I28" s="133"/>
      <c r="J28"/>
      <c r="K28"/>
      <c r="L28"/>
      <c r="M28"/>
      <c r="N28"/>
      <c r="O28"/>
      <c r="P28"/>
    </row>
    <row r="29" spans="1:16" ht="13.5" customHeight="1">
      <c r="A29" s="18" t="s">
        <v>22</v>
      </c>
      <c r="B29" s="114">
        <v>20</v>
      </c>
      <c r="C29" s="117">
        <v>4</v>
      </c>
      <c r="D29" s="106">
        <v>24</v>
      </c>
      <c r="E29" s="14"/>
      <c r="F29" s="12">
        <f t="shared" si="1"/>
        <v>24</v>
      </c>
      <c r="G29" s="15">
        <f t="shared" si="0"/>
        <v>24</v>
      </c>
      <c r="H29" s="17"/>
      <c r="I29" s="133"/>
      <c r="J29"/>
      <c r="K29"/>
      <c r="L29"/>
      <c r="M29"/>
      <c r="N29"/>
      <c r="O29"/>
      <c r="P29"/>
    </row>
    <row r="30" spans="1:16" ht="13.5" customHeight="1">
      <c r="A30" s="18" t="s">
        <v>23</v>
      </c>
      <c r="B30" s="114">
        <v>3125</v>
      </c>
      <c r="C30" s="117">
        <v>1631</v>
      </c>
      <c r="D30" s="106">
        <v>4756</v>
      </c>
      <c r="E30" s="14"/>
      <c r="F30" s="12">
        <f t="shared" si="1"/>
        <v>4756</v>
      </c>
      <c r="G30" s="15">
        <f t="shared" si="0"/>
        <v>4756</v>
      </c>
      <c r="H30" s="17"/>
      <c r="I30" s="133"/>
      <c r="J30"/>
      <c r="K30"/>
      <c r="L30"/>
      <c r="M30"/>
      <c r="N30"/>
      <c r="O30"/>
      <c r="P30"/>
    </row>
    <row r="31" spans="1:16" ht="13.5" customHeight="1">
      <c r="A31" s="22" t="s">
        <v>24</v>
      </c>
      <c r="B31" s="114">
        <v>0</v>
      </c>
      <c r="C31" s="117"/>
      <c r="D31" s="106"/>
      <c r="E31" s="14"/>
      <c r="F31" s="12">
        <f t="shared" si="1"/>
        <v>0</v>
      </c>
      <c r="G31" s="15">
        <f t="shared" si="0"/>
        <v>0</v>
      </c>
      <c r="H31" s="17"/>
      <c r="I31" s="133"/>
      <c r="J31"/>
      <c r="K31"/>
      <c r="L31"/>
      <c r="M31"/>
      <c r="N31"/>
      <c r="O31"/>
      <c r="P31"/>
    </row>
    <row r="32" spans="1:16" ht="13.5" customHeight="1">
      <c r="A32" s="22" t="s">
        <v>25</v>
      </c>
      <c r="B32" s="114">
        <v>110</v>
      </c>
      <c r="C32" s="117">
        <v>30</v>
      </c>
      <c r="D32" s="106">
        <v>140</v>
      </c>
      <c r="E32" s="14"/>
      <c r="F32" s="12">
        <f t="shared" si="1"/>
        <v>140</v>
      </c>
      <c r="G32" s="15">
        <f t="shared" si="0"/>
        <v>140</v>
      </c>
      <c r="H32" s="17"/>
      <c r="I32" s="133"/>
      <c r="J32"/>
      <c r="K32"/>
      <c r="L32"/>
      <c r="M32"/>
      <c r="N32"/>
      <c r="O32"/>
      <c r="P32"/>
    </row>
    <row r="33" spans="1:16" ht="13.5" customHeight="1">
      <c r="A33" s="18" t="s">
        <v>26</v>
      </c>
      <c r="B33" s="114">
        <v>2094</v>
      </c>
      <c r="C33" s="117">
        <v>117</v>
      </c>
      <c r="D33" s="110">
        <v>2211</v>
      </c>
      <c r="E33" s="14"/>
      <c r="F33" s="12">
        <f t="shared" si="1"/>
        <v>2211</v>
      </c>
      <c r="G33" s="15">
        <f t="shared" si="0"/>
        <v>2211</v>
      </c>
      <c r="H33" s="17"/>
      <c r="I33" s="133"/>
      <c r="J33"/>
      <c r="K33"/>
      <c r="L33"/>
      <c r="M33"/>
      <c r="N33"/>
      <c r="O33"/>
      <c r="P33"/>
    </row>
    <row r="34" spans="1:16" ht="22.5" customHeight="1">
      <c r="A34" s="18" t="s">
        <v>27</v>
      </c>
      <c r="B34" s="114">
        <v>2094</v>
      </c>
      <c r="C34" s="117">
        <v>117</v>
      </c>
      <c r="D34" s="110">
        <v>2211</v>
      </c>
      <c r="E34" s="14"/>
      <c r="F34" s="12">
        <f t="shared" si="1"/>
        <v>2211</v>
      </c>
      <c r="G34" s="15">
        <f t="shared" si="0"/>
        <v>2211</v>
      </c>
      <c r="H34" s="17"/>
      <c r="I34" s="133"/>
      <c r="J34"/>
      <c r="K34"/>
      <c r="L34"/>
      <c r="M34"/>
      <c r="N34"/>
      <c r="O34"/>
      <c r="P34"/>
    </row>
    <row r="35" spans="1:16" ht="13.5" customHeight="1" thickBot="1">
      <c r="A35" s="24" t="s">
        <v>28</v>
      </c>
      <c r="B35" s="118">
        <v>0</v>
      </c>
      <c r="C35" s="119"/>
      <c r="D35" s="111"/>
      <c r="E35" s="48"/>
      <c r="F35" s="69">
        <f t="shared" si="1"/>
        <v>0</v>
      </c>
      <c r="G35" s="64">
        <f t="shared" si="0"/>
        <v>0</v>
      </c>
      <c r="H35" s="51"/>
      <c r="I35" s="133"/>
      <c r="J35"/>
      <c r="K35"/>
      <c r="L35"/>
      <c r="M35"/>
      <c r="N35"/>
      <c r="O35"/>
      <c r="P35"/>
    </row>
    <row r="36" spans="1:16" ht="13.5" customHeight="1" thickBot="1">
      <c r="A36" s="128" t="s">
        <v>29</v>
      </c>
      <c r="B36" s="126">
        <v>20961</v>
      </c>
      <c r="C36" s="127">
        <v>8329</v>
      </c>
      <c r="D36" s="123">
        <f>SUM(D18+D20+D21+D22+D23+D26+D31+D32+D33+D35)</f>
        <v>29290</v>
      </c>
      <c r="E36" s="124">
        <f>SUM(E18+E20+E21+E22+E23+E26+E31+E32+E33+E35)</f>
        <v>0</v>
      </c>
      <c r="F36" s="125">
        <f>SUM(F18+F20+F21+F22+F23+F26+F31+F32+F33+F35)</f>
        <v>29290</v>
      </c>
      <c r="G36" s="20">
        <f t="shared" si="0"/>
        <v>29290</v>
      </c>
      <c r="H36" s="70"/>
      <c r="I36" s="133"/>
      <c r="J36"/>
      <c r="K36"/>
      <c r="L36"/>
      <c r="M36"/>
      <c r="N36"/>
      <c r="O36"/>
      <c r="P36"/>
    </row>
    <row r="37" spans="1:16" ht="13.5" customHeight="1" thickBot="1">
      <c r="A37" s="129" t="s">
        <v>80</v>
      </c>
      <c r="B37" s="127">
        <v>0</v>
      </c>
      <c r="C37" s="127">
        <v>0</v>
      </c>
      <c r="D37" s="20"/>
      <c r="E37" s="122">
        <v>0</v>
      </c>
      <c r="F37" s="130"/>
      <c r="G37" s="131"/>
      <c r="H37" s="132"/>
      <c r="I37" s="133"/>
      <c r="J37"/>
      <c r="K37"/>
      <c r="L37"/>
      <c r="M37"/>
      <c r="N37"/>
      <c r="O37"/>
      <c r="P37"/>
    </row>
    <row r="38" spans="2:8" ht="14.25" customHeight="1" thickBot="1">
      <c r="B38" s="4"/>
      <c r="C38" s="4"/>
      <c r="D38" s="25"/>
      <c r="E38" s="4"/>
      <c r="F38" s="4"/>
      <c r="G38" s="4"/>
      <c r="H38" s="4"/>
    </row>
    <row r="39" spans="1:8" ht="14.25" customHeight="1">
      <c r="A39" s="184" t="s">
        <v>53</v>
      </c>
      <c r="B39" s="185"/>
      <c r="C39" s="185"/>
      <c r="D39" s="186"/>
      <c r="E39" s="190" t="s">
        <v>30</v>
      </c>
      <c r="F39" s="4"/>
      <c r="G39" s="4"/>
      <c r="H39" s="4"/>
    </row>
    <row r="40" spans="1:8" ht="14.25" customHeight="1" thickBot="1">
      <c r="A40" s="187"/>
      <c r="B40" s="188"/>
      <c r="C40" s="188"/>
      <c r="D40" s="189"/>
      <c r="E40" s="191"/>
      <c r="F40" s="4"/>
      <c r="G40" s="4"/>
      <c r="H40" s="4"/>
    </row>
    <row r="41" spans="1:8" ht="14.25" customHeight="1">
      <c r="A41" s="147" t="s">
        <v>63</v>
      </c>
      <c r="B41" s="148"/>
      <c r="C41" s="148"/>
      <c r="D41" s="148"/>
      <c r="E41" s="71">
        <v>430</v>
      </c>
      <c r="F41" s="4"/>
      <c r="G41" s="4"/>
      <c r="H41" s="4"/>
    </row>
    <row r="42" spans="1:8" ht="14.25" customHeight="1">
      <c r="A42" s="147" t="s">
        <v>64</v>
      </c>
      <c r="B42" s="148"/>
      <c r="C42" s="148"/>
      <c r="D42" s="148"/>
      <c r="E42" s="71">
        <v>230</v>
      </c>
      <c r="F42" s="4"/>
      <c r="G42" s="4"/>
      <c r="H42" s="4"/>
    </row>
    <row r="43" spans="1:8" ht="14.25" customHeight="1">
      <c r="A43" s="147" t="s">
        <v>65</v>
      </c>
      <c r="B43" s="148"/>
      <c r="C43" s="148"/>
      <c r="D43" s="148"/>
      <c r="E43" s="71">
        <v>523</v>
      </c>
      <c r="F43" s="4"/>
      <c r="G43" s="4"/>
      <c r="H43" s="4"/>
    </row>
    <row r="44" spans="1:8" ht="14.25" customHeight="1">
      <c r="A44" s="151" t="s">
        <v>66</v>
      </c>
      <c r="B44" s="152"/>
      <c r="C44" s="152"/>
      <c r="D44" s="153"/>
      <c r="E44" s="71">
        <v>1087</v>
      </c>
      <c r="F44" s="4"/>
      <c r="G44" s="4"/>
      <c r="H44" s="4"/>
    </row>
    <row r="45" spans="1:8" ht="14.25" customHeight="1">
      <c r="A45" s="151"/>
      <c r="B45" s="152"/>
      <c r="C45" s="152"/>
      <c r="D45" s="153"/>
      <c r="E45" s="71"/>
      <c r="F45" s="4"/>
      <c r="G45" s="4"/>
      <c r="H45" s="4"/>
    </row>
    <row r="46" spans="1:8" ht="14.25" customHeight="1">
      <c r="A46" s="151"/>
      <c r="B46" s="152"/>
      <c r="C46" s="152"/>
      <c r="D46" s="153"/>
      <c r="E46" s="71"/>
      <c r="F46" s="4"/>
      <c r="G46" s="4"/>
      <c r="H46" s="4"/>
    </row>
    <row r="47" spans="1:8" ht="14.25" customHeight="1" thickBot="1">
      <c r="A47" s="147"/>
      <c r="B47" s="148"/>
      <c r="C47" s="148"/>
      <c r="D47" s="148"/>
      <c r="E47" s="71"/>
      <c r="F47" s="4"/>
      <c r="G47" s="4"/>
      <c r="H47" s="4"/>
    </row>
    <row r="48" spans="1:8" ht="14.25" customHeight="1" thickBot="1">
      <c r="A48" s="145" t="s">
        <v>0</v>
      </c>
      <c r="B48" s="146"/>
      <c r="C48" s="146"/>
      <c r="D48" s="146"/>
      <c r="E48" s="72">
        <f>SUM(E41:E47)</f>
        <v>2270</v>
      </c>
      <c r="F48" s="4"/>
      <c r="G48" s="4"/>
      <c r="H48" s="4"/>
    </row>
    <row r="49" spans="2:8" ht="14.25" customHeight="1" thickBot="1">
      <c r="B49" s="4"/>
      <c r="C49" s="4"/>
      <c r="D49" s="25"/>
      <c r="E49" s="4"/>
      <c r="F49" s="4"/>
      <c r="G49" s="4"/>
      <c r="H49" s="4"/>
    </row>
    <row r="50" spans="1:8" ht="14.25" customHeight="1">
      <c r="A50" s="184" t="s">
        <v>54</v>
      </c>
      <c r="B50" s="185"/>
      <c r="C50" s="185"/>
      <c r="D50" s="186"/>
      <c r="E50" s="190" t="s">
        <v>30</v>
      </c>
      <c r="F50" s="4"/>
      <c r="G50" s="4"/>
      <c r="H50" s="4"/>
    </row>
    <row r="51" spans="1:8" ht="14.25" customHeight="1" thickBot="1">
      <c r="A51" s="187"/>
      <c r="B51" s="188"/>
      <c r="C51" s="188"/>
      <c r="D51" s="189"/>
      <c r="E51" s="191"/>
      <c r="F51" s="4"/>
      <c r="G51" s="4"/>
      <c r="H51" s="4"/>
    </row>
    <row r="52" spans="1:8" ht="14.25" customHeight="1">
      <c r="A52" s="147" t="s">
        <v>67</v>
      </c>
      <c r="B52" s="148"/>
      <c r="C52" s="148"/>
      <c r="D52" s="148"/>
      <c r="E52" s="71">
        <v>30</v>
      </c>
      <c r="F52" s="4"/>
      <c r="G52" s="4"/>
      <c r="H52" s="4"/>
    </row>
    <row r="53" spans="1:8" ht="14.25" customHeight="1">
      <c r="A53" s="149" t="s">
        <v>68</v>
      </c>
      <c r="B53" s="150"/>
      <c r="C53" s="150"/>
      <c r="D53" s="150"/>
      <c r="E53" s="73">
        <v>30</v>
      </c>
      <c r="F53" s="4"/>
      <c r="G53" s="4"/>
      <c r="H53" s="4"/>
    </row>
    <row r="54" spans="1:8" ht="14.25" customHeight="1">
      <c r="A54" s="151" t="s">
        <v>69</v>
      </c>
      <c r="B54" s="152"/>
      <c r="C54" s="152"/>
      <c r="D54" s="153"/>
      <c r="E54" s="73">
        <v>50</v>
      </c>
      <c r="F54" s="4"/>
      <c r="G54" s="4"/>
      <c r="H54" s="4"/>
    </row>
    <row r="55" spans="1:8" ht="14.25" customHeight="1">
      <c r="A55" s="151" t="s">
        <v>70</v>
      </c>
      <c r="B55" s="152"/>
      <c r="C55" s="152"/>
      <c r="D55" s="153"/>
      <c r="E55" s="73">
        <v>60</v>
      </c>
      <c r="F55" s="4"/>
      <c r="G55" s="4"/>
      <c r="H55" s="4"/>
    </row>
    <row r="56" spans="1:8" ht="14.25" customHeight="1">
      <c r="A56" s="151" t="s">
        <v>71</v>
      </c>
      <c r="B56" s="152"/>
      <c r="C56" s="152"/>
      <c r="D56" s="153"/>
      <c r="E56" s="73">
        <v>50</v>
      </c>
      <c r="F56" s="4"/>
      <c r="G56" s="4"/>
      <c r="H56" s="4"/>
    </row>
    <row r="57" spans="1:8" ht="14.25" customHeight="1" thickBot="1">
      <c r="A57" s="160" t="s">
        <v>72</v>
      </c>
      <c r="B57" s="161"/>
      <c r="C57" s="161"/>
      <c r="D57" s="161"/>
      <c r="E57" s="74">
        <v>215</v>
      </c>
      <c r="F57" s="4"/>
      <c r="G57" s="4"/>
      <c r="H57" s="4"/>
    </row>
    <row r="58" spans="1:8" ht="14.25" customHeight="1" thickBot="1">
      <c r="A58" s="145" t="s">
        <v>0</v>
      </c>
      <c r="B58" s="146"/>
      <c r="C58" s="146"/>
      <c r="D58" s="146"/>
      <c r="E58" s="72">
        <f>SUM(E52:E57)</f>
        <v>435</v>
      </c>
      <c r="F58" s="4"/>
      <c r="G58" s="4"/>
      <c r="H58" s="4"/>
    </row>
    <row r="59" spans="2:8" ht="14.25" customHeight="1">
      <c r="B59" s="4"/>
      <c r="C59" s="4"/>
      <c r="D59" s="25"/>
      <c r="E59" s="4"/>
      <c r="F59" s="4"/>
      <c r="G59" s="4"/>
      <c r="H59" s="4"/>
    </row>
    <row r="60" spans="1:14" s="1" customFormat="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2" s="1" customFormat="1" ht="12.75">
      <c r="A61" s="27"/>
      <c r="B61" s="28"/>
      <c r="C61" s="28"/>
      <c r="D61" s="28"/>
      <c r="E61" s="2"/>
      <c r="F61" s="3"/>
      <c r="G61" s="3"/>
      <c r="H61" s="27"/>
      <c r="I61" s="28"/>
      <c r="J61" s="28"/>
      <c r="K61" s="28"/>
      <c r="L61" s="2"/>
    </row>
    <row r="62" spans="1:12" s="1" customFormat="1" ht="13.5" thickBot="1">
      <c r="A62" s="27"/>
      <c r="B62" s="28"/>
      <c r="C62" s="28"/>
      <c r="D62" s="28"/>
      <c r="E62" s="2"/>
      <c r="F62" s="3"/>
      <c r="G62" s="3"/>
      <c r="H62" s="27"/>
      <c r="I62" s="28"/>
      <c r="J62" s="28"/>
      <c r="K62" s="28"/>
      <c r="L62" s="2"/>
    </row>
    <row r="63" spans="1:11" s="1" customFormat="1" ht="12.75">
      <c r="A63" s="175" t="s">
        <v>39</v>
      </c>
      <c r="B63" s="178" t="s">
        <v>59</v>
      </c>
      <c r="C63" s="181" t="s">
        <v>55</v>
      </c>
      <c r="D63" s="182"/>
      <c r="E63" s="182"/>
      <c r="F63" s="182"/>
      <c r="G63" s="182"/>
      <c r="H63" s="182"/>
      <c r="I63" s="183"/>
      <c r="J63" s="162" t="s">
        <v>60</v>
      </c>
      <c r="K63" s="4"/>
    </row>
    <row r="64" spans="1:11" s="1" customFormat="1" ht="12.75">
      <c r="A64" s="176"/>
      <c r="B64" s="179"/>
      <c r="C64" s="170" t="s">
        <v>40</v>
      </c>
      <c r="D64" s="172" t="s">
        <v>41</v>
      </c>
      <c r="E64" s="173"/>
      <c r="F64" s="173"/>
      <c r="G64" s="173"/>
      <c r="H64" s="173"/>
      <c r="I64" s="174"/>
      <c r="J64" s="163"/>
      <c r="K64" s="4"/>
    </row>
    <row r="65" spans="1:11" s="1" customFormat="1" ht="13.5" thickBot="1">
      <c r="A65" s="177"/>
      <c r="B65" s="180"/>
      <c r="C65" s="171"/>
      <c r="D65" s="30">
        <v>1</v>
      </c>
      <c r="E65" s="30">
        <v>2</v>
      </c>
      <c r="F65" s="30">
        <v>3</v>
      </c>
      <c r="G65" s="30">
        <v>4</v>
      </c>
      <c r="H65" s="30">
        <v>5</v>
      </c>
      <c r="I65" s="44">
        <v>6</v>
      </c>
      <c r="J65" s="164"/>
      <c r="K65" s="4"/>
    </row>
    <row r="66" spans="1:11" s="1" customFormat="1" ht="13.5" thickBot="1">
      <c r="A66" s="31">
        <v>125174</v>
      </c>
      <c r="B66" s="32">
        <v>15635</v>
      </c>
      <c r="C66" s="42">
        <v>2357</v>
      </c>
      <c r="D66" s="43">
        <v>165</v>
      </c>
      <c r="E66" s="43">
        <v>959</v>
      </c>
      <c r="F66" s="43">
        <v>146</v>
      </c>
      <c r="G66" s="43"/>
      <c r="H66" s="42">
        <v>1087</v>
      </c>
      <c r="I66" s="79"/>
      <c r="J66" s="33">
        <v>107182</v>
      </c>
      <c r="K66" s="4"/>
    </row>
    <row r="67" spans="1:12" s="1" customFormat="1" ht="12.75">
      <c r="A67" s="27"/>
      <c r="B67" s="28"/>
      <c r="C67" s="28"/>
      <c r="D67" s="28"/>
      <c r="E67" s="2"/>
      <c r="F67" s="60"/>
      <c r="G67" s="3"/>
      <c r="H67" s="27"/>
      <c r="I67" s="28"/>
      <c r="J67" s="28"/>
      <c r="K67" s="28"/>
      <c r="L67" s="2"/>
    </row>
    <row r="68" spans="1:12" s="1" customFormat="1" ht="13.5" thickBot="1">
      <c r="A68" s="27"/>
      <c r="B68" s="28"/>
      <c r="C68" s="28"/>
      <c r="D68" s="28"/>
      <c r="E68" s="2"/>
      <c r="F68" s="60"/>
      <c r="G68" s="3"/>
      <c r="H68" s="27"/>
      <c r="I68" s="28"/>
      <c r="J68" s="28"/>
      <c r="K68" s="28"/>
      <c r="L68" s="2"/>
    </row>
    <row r="69" spans="1:8" s="1" customFormat="1" ht="12.75">
      <c r="A69" s="168" t="s">
        <v>50</v>
      </c>
      <c r="B69" s="165" t="s">
        <v>56</v>
      </c>
      <c r="C69" s="166"/>
      <c r="D69" s="166"/>
      <c r="E69" s="167"/>
      <c r="G69" s="92"/>
      <c r="H69" s="78"/>
    </row>
    <row r="70" spans="1:10" s="1" customFormat="1" ht="18.75" thickBot="1">
      <c r="A70" s="169"/>
      <c r="B70" s="94" t="s">
        <v>57</v>
      </c>
      <c r="C70" s="53" t="s">
        <v>42</v>
      </c>
      <c r="D70" s="53" t="s">
        <v>43</v>
      </c>
      <c r="E70" s="54" t="s">
        <v>58</v>
      </c>
      <c r="F70" s="92"/>
      <c r="G70" s="99"/>
      <c r="H70" s="100"/>
      <c r="I70" s="95"/>
      <c r="J70" s="95"/>
    </row>
    <row r="71" spans="1:10" s="1" customFormat="1" ht="12.75">
      <c r="A71" s="88" t="s">
        <v>44</v>
      </c>
      <c r="B71" s="55" t="s">
        <v>45</v>
      </c>
      <c r="C71" s="56" t="s">
        <v>45</v>
      </c>
      <c r="D71" s="56" t="s">
        <v>45</v>
      </c>
      <c r="E71" s="57" t="s">
        <v>45</v>
      </c>
      <c r="F71" s="91"/>
      <c r="G71" s="96"/>
      <c r="H71" s="96"/>
      <c r="I71" s="97"/>
      <c r="J71" s="97"/>
    </row>
    <row r="72" spans="1:10" s="1" customFormat="1" ht="12.75">
      <c r="A72" s="89" t="s">
        <v>46</v>
      </c>
      <c r="B72" s="36">
        <v>41</v>
      </c>
      <c r="C72" s="37">
        <v>33</v>
      </c>
      <c r="D72" s="37"/>
      <c r="E72" s="38">
        <v>74</v>
      </c>
      <c r="F72" s="93"/>
      <c r="G72" s="96"/>
      <c r="H72" s="96"/>
      <c r="I72" s="98"/>
      <c r="J72" s="98"/>
    </row>
    <row r="73" spans="1:10" s="1" customFormat="1" ht="12.75">
      <c r="A73" s="89" t="s">
        <v>47</v>
      </c>
      <c r="B73" s="36">
        <v>203</v>
      </c>
      <c r="C73" s="37">
        <v>167</v>
      </c>
      <c r="D73" s="37">
        <v>167</v>
      </c>
      <c r="E73" s="38">
        <v>203</v>
      </c>
      <c r="F73" s="93"/>
      <c r="G73" s="96"/>
      <c r="H73" s="96"/>
      <c r="I73" s="98"/>
      <c r="J73" s="98"/>
    </row>
    <row r="74" spans="1:8" s="1" customFormat="1" ht="12.75">
      <c r="A74" s="89" t="s">
        <v>51</v>
      </c>
      <c r="B74" s="58">
        <v>1743</v>
      </c>
      <c r="C74" s="52">
        <v>2357</v>
      </c>
      <c r="D74" s="52">
        <v>2270</v>
      </c>
      <c r="E74" s="38">
        <v>1830</v>
      </c>
      <c r="F74" s="93"/>
      <c r="G74" s="93"/>
      <c r="H74" s="93"/>
    </row>
    <row r="75" spans="1:8" s="1" customFormat="1" ht="12.75">
      <c r="A75" s="89" t="s">
        <v>48</v>
      </c>
      <c r="B75" s="34" t="s">
        <v>45</v>
      </c>
      <c r="C75" s="35" t="s">
        <v>45</v>
      </c>
      <c r="D75" s="35" t="s">
        <v>45</v>
      </c>
      <c r="E75" s="59"/>
      <c r="F75" s="91"/>
      <c r="G75" s="93"/>
      <c r="H75" s="91"/>
    </row>
    <row r="76" spans="1:8" s="1" customFormat="1" ht="13.5" thickBot="1">
      <c r="A76" s="90" t="s">
        <v>49</v>
      </c>
      <c r="B76" s="39">
        <v>231</v>
      </c>
      <c r="C76" s="40">
        <v>331</v>
      </c>
      <c r="D76" s="40">
        <v>373</v>
      </c>
      <c r="E76" s="41">
        <v>189</v>
      </c>
      <c r="F76" s="93"/>
      <c r="G76" s="93"/>
      <c r="H76" s="93"/>
    </row>
    <row r="77" spans="1:12" s="1" customFormat="1" ht="12.75">
      <c r="A77" s="27"/>
      <c r="B77" s="28"/>
      <c r="C77" s="28"/>
      <c r="D77" s="28"/>
      <c r="E77" s="2"/>
      <c r="F77" s="60"/>
      <c r="G77" s="3"/>
      <c r="H77" s="27"/>
      <c r="I77" s="28"/>
      <c r="J77" s="28"/>
      <c r="K77" s="28"/>
      <c r="L77" s="2"/>
    </row>
    <row r="78" ht="13.5" thickBot="1"/>
    <row r="79" spans="1:11" ht="12.75">
      <c r="A79" s="157" t="s">
        <v>34</v>
      </c>
      <c r="B79" s="158"/>
      <c r="C79" s="159"/>
      <c r="D79" s="29"/>
      <c r="E79" s="157" t="s">
        <v>35</v>
      </c>
      <c r="F79" s="158"/>
      <c r="G79" s="159"/>
      <c r="I79" s="154" t="s">
        <v>31</v>
      </c>
      <c r="J79" s="155"/>
      <c r="K79" s="156"/>
    </row>
    <row r="80" spans="1:11" ht="13.5" thickBot="1">
      <c r="A80" s="75" t="s">
        <v>36</v>
      </c>
      <c r="B80" s="76" t="s">
        <v>37</v>
      </c>
      <c r="C80" s="77" t="s">
        <v>33</v>
      </c>
      <c r="D80" s="29"/>
      <c r="E80" s="75"/>
      <c r="F80" s="136" t="s">
        <v>38</v>
      </c>
      <c r="G80" s="137"/>
      <c r="I80" s="83"/>
      <c r="J80" s="45" t="s">
        <v>32</v>
      </c>
      <c r="K80" s="84" t="s">
        <v>33</v>
      </c>
    </row>
    <row r="81" spans="1:11" ht="13.5" thickBot="1">
      <c r="A81" s="80">
        <v>2006</v>
      </c>
      <c r="B81" s="81">
        <v>99</v>
      </c>
      <c r="C81" s="82"/>
      <c r="D81" s="29"/>
      <c r="E81" s="80">
        <v>2006</v>
      </c>
      <c r="F81" s="141">
        <v>181</v>
      </c>
      <c r="G81" s="142"/>
      <c r="I81" s="85">
        <v>2006</v>
      </c>
      <c r="J81" s="86">
        <f>F28</f>
        <v>12849</v>
      </c>
      <c r="K81" s="87"/>
    </row>
  </sheetData>
  <mergeCells count="39">
    <mergeCell ref="C3:C4"/>
    <mergeCell ref="D5:H6"/>
    <mergeCell ref="D3:H4"/>
    <mergeCell ref="B5:B6"/>
    <mergeCell ref="C5:C6"/>
    <mergeCell ref="A63:A65"/>
    <mergeCell ref="B63:B65"/>
    <mergeCell ref="C63:I63"/>
    <mergeCell ref="A39:D40"/>
    <mergeCell ref="E39:E40"/>
    <mergeCell ref="A41:D41"/>
    <mergeCell ref="A47:D47"/>
    <mergeCell ref="A48:D48"/>
    <mergeCell ref="A50:D51"/>
    <mergeCell ref="E50:E51"/>
    <mergeCell ref="A43:D43"/>
    <mergeCell ref="A44:D44"/>
    <mergeCell ref="A45:D45"/>
    <mergeCell ref="A46:D46"/>
    <mergeCell ref="I79:K79"/>
    <mergeCell ref="A79:C79"/>
    <mergeCell ref="E79:G79"/>
    <mergeCell ref="A56:D56"/>
    <mergeCell ref="A57:D57"/>
    <mergeCell ref="J63:J65"/>
    <mergeCell ref="B69:E69"/>
    <mergeCell ref="A69:A70"/>
    <mergeCell ref="C64:C65"/>
    <mergeCell ref="D64:I64"/>
    <mergeCell ref="F80:G80"/>
    <mergeCell ref="A3:A7"/>
    <mergeCell ref="F81:G81"/>
    <mergeCell ref="B3:B4"/>
    <mergeCell ref="A58:D58"/>
    <mergeCell ref="A52:D52"/>
    <mergeCell ref="A53:D53"/>
    <mergeCell ref="A54:D54"/>
    <mergeCell ref="A55:D55"/>
    <mergeCell ref="A42:D42"/>
  </mergeCells>
  <printOptions horizontalCentered="1"/>
  <pageMargins left="0.15748031496062992" right="0.15748031496062992" top="0.5905511811023623" bottom="0.15748031496062992" header="0.35433070866141736" footer="0.15748031496062992"/>
  <pageSetup fitToHeight="1" fitToWidth="1" horizontalDpi="600" verticalDpi="600" orientation="portrait" paperSize="9" scale="60" r:id="rId1"/>
  <rowBreaks count="1" manualBreakCount="1">
    <brk id="6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chrastova</cp:lastModifiedBy>
  <cp:lastPrinted>2006-09-13T12:30:49Z</cp:lastPrinted>
  <dcterms:created xsi:type="dcterms:W3CDTF">2004-02-26T11:39:43Z</dcterms:created>
  <dcterms:modified xsi:type="dcterms:W3CDTF">2006-09-14T08:51:35Z</dcterms:modified>
  <cp:category/>
  <cp:version/>
  <cp:contentType/>
  <cp:contentStatus/>
</cp:coreProperties>
</file>