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9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comments9.xml><?xml version="1.0" encoding="utf-8"?>
<comments xmlns="http://schemas.openxmlformats.org/spreadsheetml/2006/main">
  <authors>
    <author>kuchynova</author>
  </authors>
  <commentList>
    <comment ref="E13" authorId="0">
      <text>
        <r>
          <rPr>
            <b/>
            <sz val="8"/>
            <rFont val="Tahoma"/>
            <family val="0"/>
          </rPr>
          <t>kuchynova:</t>
        </r>
        <r>
          <rPr>
            <sz val="8"/>
            <rFont val="Tahoma"/>
            <family val="0"/>
          </rPr>
          <t xml:space="preserve">
dle počtu dětí nahlášených do dlouhodobé praxe</t>
        </r>
      </text>
    </comment>
    <comment ref="E14" authorId="0">
      <text>
        <r>
          <rPr>
            <b/>
            <sz val="8"/>
            <rFont val="Tahoma"/>
            <family val="0"/>
          </rPr>
          <t>kuchynova:</t>
        </r>
        <r>
          <rPr>
            <sz val="8"/>
            <rFont val="Tahoma"/>
            <family val="0"/>
          </rPr>
          <t xml:space="preserve">
dle propočtů pana Crhy</t>
        </r>
      </text>
    </comment>
  </commentList>
</comments>
</file>

<file path=xl/sharedStrings.xml><?xml version="1.0" encoding="utf-8"?>
<sst xmlns="http://schemas.openxmlformats.org/spreadsheetml/2006/main" count="507" uniqueCount="53">
  <si>
    <t xml:space="preserve">Druh výdaje </t>
  </si>
  <si>
    <t>Jednotka</t>
  </si>
  <si>
    <t xml:space="preserve">Počet </t>
  </si>
  <si>
    <t>Celkové N (Kč)</t>
  </si>
  <si>
    <t>Čerpání v letech (Kč)</t>
  </si>
  <si>
    <t>J. cena (Kč)</t>
  </si>
  <si>
    <t>1. Osobní náklady</t>
  </si>
  <si>
    <t>1.1. Náklady na pracovníky</t>
  </si>
  <si>
    <t>1.1.1. Odborný personál</t>
  </si>
  <si>
    <t>1.1.1.2. Odvod ze mzdy</t>
  </si>
  <si>
    <t xml:space="preserve">1.1.1.1. Poradce pro volbu povolání </t>
  </si>
  <si>
    <t>1.1.1.3. Garant projektu na škole</t>
  </si>
  <si>
    <t>1.1.1.4. Odvod ze mzdy</t>
  </si>
  <si>
    <t>1.1.1.5. Mzdy instruktorů</t>
  </si>
  <si>
    <t>1.1.1.6. Příprava vzděl. programů</t>
  </si>
  <si>
    <t>1.1.1.7. Odvod ze mzdy</t>
  </si>
  <si>
    <t>1.1.2. Administrativní / pomocný personál</t>
  </si>
  <si>
    <t>1.1.2.2. Odvod ze mzdy</t>
  </si>
  <si>
    <t>1.1.2.3. Administrativa na škole - asist. projektu</t>
  </si>
  <si>
    <t>1.1.2.4. Odvod ze mzdy</t>
  </si>
  <si>
    <t>2. Cestovné</t>
  </si>
  <si>
    <t>2.1. Diety (ubytování a stravné)</t>
  </si>
  <si>
    <t>2.1.1. Místní personál</t>
  </si>
  <si>
    <t>3. Zařízení a vybavení</t>
  </si>
  <si>
    <t>4. Místní kancelář / náklady projektu</t>
  </si>
  <si>
    <t>4.1. Spotřební zboží a provozní materiál</t>
  </si>
  <si>
    <t>4.2. Telefon, fax, poštovné</t>
  </si>
  <si>
    <t>5. Nákup služeb</t>
  </si>
  <si>
    <t>hod. (2 roky)</t>
  </si>
  <si>
    <t>Kč (2 roky)</t>
  </si>
  <si>
    <t>měsíc</t>
  </si>
  <si>
    <t>den/osoba</t>
  </si>
  <si>
    <t>2.1.1.2. Diety (ubytování a stravné) - instruktoři</t>
  </si>
  <si>
    <t>4.3. Provoz vozidla</t>
  </si>
  <si>
    <t>4.4. Náklady nákup vody, paliv a energie (elektřina/topení)</t>
  </si>
  <si>
    <t>4.5. Vedení zvláštního účtu</t>
  </si>
  <si>
    <t>Obchodní akademie a Integrovaná střední škola obchodu a služeb, Havlíčkův Brod, Bratříků 851</t>
  </si>
  <si>
    <t>Podíl na celkovém rozpočtu projektu Adaptabilní školy - počáteční vzdělávání</t>
  </si>
  <si>
    <t>Střední odborná škola, Střední odborné učiliště zemědělské a technické a Učiliště, Humpolec, Školní 764</t>
  </si>
  <si>
    <t>Střední průmyslová škola stavební, Střední odborné učiliště stavební a Odborné učiliště, Třebíč, Kubišova 1214/9</t>
  </si>
  <si>
    <t>a Odborné učiliště, Bystřice nad Pernštejnem, Dr. Veselého 343</t>
  </si>
  <si>
    <t>Střední průmyslová škola a Střední odborné učiliště Pelhřimov, Friedova 1469</t>
  </si>
  <si>
    <t>Střední odborná škola technická, Střední odborné učiliště a Učiliště Jihlava, Polenská 2</t>
  </si>
  <si>
    <t>Střední odborné učiliště strojírenské a učiliště, Žďár nad Sázavou, Strojírenská 6</t>
  </si>
  <si>
    <t>Střední průmyslová škola technická a Střední odborné učiliště technické Třebíč, Manželů Curieových 734</t>
  </si>
  <si>
    <t>Celkové uznatelné N</t>
  </si>
  <si>
    <t>2.1.1.1. Diety (ubytování a stravné) -  odb. tým</t>
  </si>
  <si>
    <t>2.1.1.1. Diety (ubytování a stravné) - odb. tým</t>
  </si>
  <si>
    <t xml:space="preserve">Vyšší odborná škola, Střední zemědělská škola, Střední odborné učiliště opravárenské </t>
  </si>
  <si>
    <t>Počet stran: 9</t>
  </si>
  <si>
    <t>1.1.2.1. Administrativa na škole - účetní</t>
  </si>
  <si>
    <t>Střední škola obchodu a služeb Jihlava</t>
  </si>
  <si>
    <t>RK-20-2006-69,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</si>
</sst>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0" fontId="2" fillId="2" borderId="7" xfId="0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2" fillId="2" borderId="1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19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2" borderId="8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0" fillId="0" borderId="9" xfId="0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3" fontId="3" fillId="0" borderId="25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G1" sqref="G1:H1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 customHeight="1">
      <c r="A1" s="60" t="s">
        <v>37</v>
      </c>
      <c r="B1" s="60"/>
      <c r="C1" s="60"/>
      <c r="D1" s="60"/>
      <c r="E1" s="60"/>
      <c r="F1" s="60"/>
      <c r="G1" s="60" t="s">
        <v>52</v>
      </c>
      <c r="H1" s="60"/>
    </row>
    <row r="2" spans="1:8" ht="12.75">
      <c r="A2" s="59" t="s">
        <v>36</v>
      </c>
      <c r="B2" s="59"/>
      <c r="C2" s="59"/>
      <c r="D2" s="59"/>
      <c r="E2" s="59"/>
      <c r="F2" s="59"/>
      <c r="G2" s="59" t="s">
        <v>49</v>
      </c>
      <c r="H2" s="59"/>
    </row>
    <row r="3" spans="1:8" ht="13.5" thickBot="1">
      <c r="A3" s="27"/>
      <c r="B3" s="27"/>
      <c r="C3" s="27"/>
      <c r="D3" s="27"/>
      <c r="E3" s="27"/>
      <c r="F3" s="27"/>
      <c r="G3" s="27"/>
      <c r="H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497664</v>
      </c>
      <c r="F6" s="40">
        <f>SUM(F9:F20)</f>
        <v>18279</v>
      </c>
      <c r="G6" s="40">
        <f>SUM(G9:G20)</f>
        <v>242935</v>
      </c>
      <c r="H6" s="48">
        <f>SUM(H9:H20)</f>
        <v>236450</v>
      </c>
    </row>
    <row r="7" spans="1:8" ht="12.75">
      <c r="A7" s="5" t="s">
        <v>7</v>
      </c>
      <c r="B7" s="6"/>
      <c r="C7" s="6"/>
      <c r="D7" s="6"/>
      <c r="E7" s="6"/>
      <c r="F7" s="6"/>
      <c r="G7" s="6"/>
      <c r="H7" s="7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432</v>
      </c>
      <c r="D9" s="3">
        <v>180</v>
      </c>
      <c r="E9" s="15">
        <v>77760</v>
      </c>
      <c r="F9" s="15">
        <v>3240</v>
      </c>
      <c r="G9" s="15">
        <v>38880</v>
      </c>
      <c r="H9" s="33">
        <v>35640</v>
      </c>
    </row>
    <row r="10" spans="1:8" ht="12.75">
      <c r="A10" s="4" t="s">
        <v>9</v>
      </c>
      <c r="B10" s="3" t="s">
        <v>29</v>
      </c>
      <c r="C10" s="3"/>
      <c r="D10" s="3"/>
      <c r="E10" s="15">
        <v>27216</v>
      </c>
      <c r="F10" s="15">
        <v>1134</v>
      </c>
      <c r="G10" s="15">
        <v>13608</v>
      </c>
      <c r="H10" s="33">
        <v>12474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">
        <v>0</v>
      </c>
    </row>
    <row r="14" spans="1:8" ht="12.75">
      <c r="A14" s="21" t="s">
        <v>14</v>
      </c>
      <c r="B14" s="23" t="s">
        <v>28</v>
      </c>
      <c r="C14" s="28">
        <v>1053</v>
      </c>
      <c r="D14" s="23">
        <v>160</v>
      </c>
      <c r="E14" s="28">
        <v>168480</v>
      </c>
      <c r="F14" s="15">
        <v>7020</v>
      </c>
      <c r="G14" s="15">
        <v>84240</v>
      </c>
      <c r="H14" s="33">
        <v>77220</v>
      </c>
    </row>
    <row r="15" spans="1:8" ht="12.75">
      <c r="A15" s="21" t="s">
        <v>15</v>
      </c>
      <c r="B15" s="23" t="s">
        <v>29</v>
      </c>
      <c r="C15" s="28">
        <v>1053</v>
      </c>
      <c r="D15" s="23">
        <v>56</v>
      </c>
      <c r="E15" s="28">
        <v>58968</v>
      </c>
      <c r="F15" s="3">
        <v>0</v>
      </c>
      <c r="G15" s="15">
        <v>23587</v>
      </c>
      <c r="H15" s="33">
        <v>35381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41"/>
      <c r="C21" s="41"/>
      <c r="D21" s="41"/>
      <c r="E21" s="40">
        <f>SUM(E24:E25)</f>
        <v>4200</v>
      </c>
      <c r="F21" s="40">
        <f>SUM(F24:F25)</f>
        <v>0</v>
      </c>
      <c r="G21" s="40">
        <f>SUM(G24:G25)</f>
        <v>2100</v>
      </c>
      <c r="H21" s="48">
        <f>SUM(H24:H25)</f>
        <v>2100</v>
      </c>
    </row>
    <row r="22" spans="1:8" ht="12.75">
      <c r="A22" s="13" t="s">
        <v>21</v>
      </c>
      <c r="B22" s="6"/>
      <c r="C22" s="6"/>
      <c r="D22" s="6"/>
      <c r="E22" s="6"/>
      <c r="F22" s="6"/>
      <c r="G22" s="6"/>
      <c r="H22" s="7"/>
    </row>
    <row r="23" spans="1:8" ht="12.75">
      <c r="A23" s="4" t="s">
        <v>22</v>
      </c>
      <c r="B23" s="3" t="s">
        <v>31</v>
      </c>
      <c r="C23" s="3"/>
      <c r="D23" s="3"/>
      <c r="E23" s="3"/>
      <c r="F23" s="3"/>
      <c r="G23" s="3"/>
      <c r="H23" s="1"/>
    </row>
    <row r="24" spans="1:8" ht="12.75">
      <c r="A24" s="4" t="s">
        <v>46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1:8" ht="13.5" thickBot="1">
      <c r="A26" s="14" t="s">
        <v>23</v>
      </c>
      <c r="B26" s="9"/>
      <c r="C26" s="9"/>
      <c r="D26" s="41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3.5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SUM(E6,E21,E27,E26,E34)</f>
        <v>597264</v>
      </c>
      <c r="F35" s="31">
        <f>SUM(F6,F21,F27,F26,F34)</f>
        <v>24954</v>
      </c>
      <c r="G35" s="31">
        <f>SUM(G6,G21,G27,G26,G34)</f>
        <v>296335</v>
      </c>
      <c r="H35" s="50">
        <f>SUM(H6,H21,H27,H26,H34)</f>
        <v>275975</v>
      </c>
    </row>
    <row r="36" spans="6:8" ht="12.75">
      <c r="F36" s="39"/>
      <c r="H36" s="39"/>
    </row>
  </sheetData>
  <mergeCells count="18">
    <mergeCell ref="A31:A32"/>
    <mergeCell ref="B31:B32"/>
    <mergeCell ref="C31:C32"/>
    <mergeCell ref="D31:D32"/>
    <mergeCell ref="E31:E32"/>
    <mergeCell ref="F31:F32"/>
    <mergeCell ref="G31:G32"/>
    <mergeCell ref="H31:H32"/>
    <mergeCell ref="G2:H2"/>
    <mergeCell ref="A2:F2"/>
    <mergeCell ref="A1:F1"/>
    <mergeCell ref="E4:E5"/>
    <mergeCell ref="F4:H4"/>
    <mergeCell ref="A4:A5"/>
    <mergeCell ref="B4:B5"/>
    <mergeCell ref="C4:C5"/>
    <mergeCell ref="D4:D5"/>
    <mergeCell ref="G1:H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3" sqref="E3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5" ht="12.75">
      <c r="A1" s="60" t="s">
        <v>37</v>
      </c>
      <c r="B1" s="60"/>
      <c r="C1" s="60"/>
      <c r="D1" s="60"/>
      <c r="E1" s="60"/>
    </row>
    <row r="2" spans="1:5" ht="12.75">
      <c r="A2" s="59" t="s">
        <v>51</v>
      </c>
      <c r="B2" s="59"/>
      <c r="C2" s="59"/>
      <c r="D2" s="59"/>
      <c r="E2" s="27"/>
    </row>
    <row r="3" spans="1:5" ht="13.5" thickBot="1">
      <c r="A3" s="27"/>
      <c r="B3" s="27"/>
      <c r="C3" s="27"/>
      <c r="D3" s="27"/>
      <c r="E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466098</v>
      </c>
      <c r="F6" s="40">
        <f>SUM(F9:F20)</f>
        <v>19321</v>
      </c>
      <c r="G6" s="40">
        <f>SUM(G9:G20)</f>
        <v>232812</v>
      </c>
      <c r="H6" s="48">
        <f>SUM(H9:H20)</f>
        <v>213965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510</v>
      </c>
      <c r="D9" s="3">
        <v>180</v>
      </c>
      <c r="E9" s="15">
        <v>91800</v>
      </c>
      <c r="F9" s="15">
        <v>3825</v>
      </c>
      <c r="G9" s="15">
        <v>45900</v>
      </c>
      <c r="H9" s="33">
        <v>42075</v>
      </c>
    </row>
    <row r="10" spans="1:8" ht="12.75">
      <c r="A10" s="4" t="s">
        <v>9</v>
      </c>
      <c r="B10" s="3" t="s">
        <v>29</v>
      </c>
      <c r="C10" s="3"/>
      <c r="D10" s="3"/>
      <c r="E10" s="15">
        <v>32130</v>
      </c>
      <c r="F10" s="15">
        <v>1339</v>
      </c>
      <c r="G10" s="15">
        <v>16068</v>
      </c>
      <c r="H10" s="33">
        <v>14723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20</v>
      </c>
      <c r="D13" s="3">
        <v>120</v>
      </c>
      <c r="E13" s="3">
        <v>2400</v>
      </c>
      <c r="F13" s="3">
        <v>0</v>
      </c>
      <c r="G13" s="3">
        <v>960</v>
      </c>
      <c r="H13" s="33">
        <v>1440</v>
      </c>
    </row>
    <row r="14" spans="1:8" ht="12.75">
      <c r="A14" s="4" t="s">
        <v>14</v>
      </c>
      <c r="B14" s="3" t="s">
        <v>28</v>
      </c>
      <c r="C14" s="28">
        <v>808</v>
      </c>
      <c r="D14" s="23">
        <v>160</v>
      </c>
      <c r="E14" s="28">
        <v>129280</v>
      </c>
      <c r="F14" s="15">
        <v>5387</v>
      </c>
      <c r="G14" s="15">
        <v>64644</v>
      </c>
      <c r="H14" s="33">
        <v>59249</v>
      </c>
    </row>
    <row r="15" spans="1:8" ht="12.75">
      <c r="A15" s="4" t="s">
        <v>15</v>
      </c>
      <c r="B15" s="3" t="s">
        <v>29</v>
      </c>
      <c r="C15" s="28">
        <v>808</v>
      </c>
      <c r="D15" s="23">
        <v>56</v>
      </c>
      <c r="E15" s="28">
        <v>45248</v>
      </c>
      <c r="F15" s="15">
        <v>1885</v>
      </c>
      <c r="G15" s="15">
        <v>22620</v>
      </c>
      <c r="H15" s="33">
        <v>20743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3">
        <f>SUM(E24:E25)</f>
        <v>4769</v>
      </c>
      <c r="F21" s="43">
        <f>SUM(F24:F25)</f>
        <v>0</v>
      </c>
      <c r="G21" s="43">
        <f>SUM(G24:G25)</f>
        <v>2328</v>
      </c>
      <c r="H21" s="48">
        <f>SUM(H24:H25)</f>
        <v>2441</v>
      </c>
    </row>
    <row r="22" spans="1:8" ht="12.75">
      <c r="A22" s="13" t="s">
        <v>21</v>
      </c>
      <c r="B22" s="6"/>
      <c r="C22" s="6"/>
      <c r="D22" s="6"/>
      <c r="E22" s="22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1">
        <v>569</v>
      </c>
      <c r="F25" s="11">
        <v>0</v>
      </c>
      <c r="G25" s="11">
        <v>228</v>
      </c>
      <c r="H25" s="12">
        <v>341</v>
      </c>
    </row>
    <row r="26" spans="1:8" ht="13.5" thickBot="1">
      <c r="A26" s="14" t="s">
        <v>23</v>
      </c>
      <c r="B26" s="9"/>
      <c r="C26" s="9"/>
      <c r="D26" s="9"/>
      <c r="E26" s="44">
        <v>0</v>
      </c>
      <c r="F26" s="45">
        <v>0</v>
      </c>
      <c r="G26" s="45">
        <v>0</v>
      </c>
      <c r="H26" s="46">
        <v>0</v>
      </c>
    </row>
    <row r="27" spans="1:8" ht="13.5" thickBot="1">
      <c r="A27" s="14" t="s">
        <v>24</v>
      </c>
      <c r="B27" s="9"/>
      <c r="C27" s="9"/>
      <c r="D27" s="9"/>
      <c r="E27" s="43">
        <f>SUM(E28:E33)</f>
        <v>95400</v>
      </c>
      <c r="F27" s="43">
        <f>SUM(F28:F33)</f>
        <v>6675</v>
      </c>
      <c r="G27" s="43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25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26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26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4">
        <v>0</v>
      </c>
      <c r="F34" s="44">
        <v>0</v>
      </c>
      <c r="G34" s="44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2">
        <f>SUM(E6,E21,E26,E27,E34)</f>
        <v>566267</v>
      </c>
      <c r="F35" s="32">
        <f>SUM(F6,F21,F26,F27,F34)</f>
        <v>25996</v>
      </c>
      <c r="G35" s="32">
        <f>SUM(G6,G21,G26,G27,G34)</f>
        <v>286440</v>
      </c>
      <c r="H35" s="50">
        <f>SUM(H6,H21,H26,H27,H34)</f>
        <v>253831</v>
      </c>
    </row>
    <row r="36" ht="12.75">
      <c r="F36" s="39"/>
    </row>
  </sheetData>
  <mergeCells count="16">
    <mergeCell ref="H31:H32"/>
    <mergeCell ref="A4:A5"/>
    <mergeCell ref="B4:B5"/>
    <mergeCell ref="C4:C5"/>
    <mergeCell ref="D4:D5"/>
    <mergeCell ref="E31:E32"/>
    <mergeCell ref="A1:E1"/>
    <mergeCell ref="A2:D2"/>
    <mergeCell ref="F31:F32"/>
    <mergeCell ref="A31:A32"/>
    <mergeCell ref="B31:B32"/>
    <mergeCell ref="C31:C32"/>
    <mergeCell ref="D31:D32"/>
    <mergeCell ref="E4:E5"/>
    <mergeCell ref="F4:H4"/>
    <mergeCell ref="G31:G3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7" sqref="A17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59" t="s">
        <v>38</v>
      </c>
      <c r="B2" s="59"/>
      <c r="C2" s="59"/>
      <c r="D2" s="59"/>
      <c r="E2" s="59"/>
      <c r="F2" s="59"/>
      <c r="G2" s="59"/>
      <c r="H2" s="59"/>
    </row>
    <row r="3" spans="1:8" ht="13.5" thickBot="1">
      <c r="A3" s="27"/>
      <c r="B3" s="27"/>
      <c r="C3" s="27"/>
      <c r="D3" s="27"/>
      <c r="E3" s="27"/>
      <c r="F3" s="27"/>
      <c r="G3" s="27"/>
      <c r="H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738825</v>
      </c>
      <c r="F6" s="40">
        <f>SUM(F9:F20)</f>
        <v>29785</v>
      </c>
      <c r="G6" s="40">
        <f>SUM(G9:G20)</f>
        <v>367020</v>
      </c>
      <c r="H6" s="48">
        <f>SUM(H9:H20)</f>
        <v>342020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15">
        <v>1195</v>
      </c>
      <c r="D9" s="3">
        <v>180</v>
      </c>
      <c r="E9" s="15">
        <v>215100</v>
      </c>
      <c r="F9" s="15">
        <v>8963</v>
      </c>
      <c r="G9" s="15">
        <v>107556</v>
      </c>
      <c r="H9" s="33">
        <v>98581</v>
      </c>
    </row>
    <row r="10" spans="1:8" ht="12.75">
      <c r="A10" s="4" t="s">
        <v>9</v>
      </c>
      <c r="B10" s="3" t="s">
        <v>29</v>
      </c>
      <c r="C10" s="3"/>
      <c r="D10" s="3"/>
      <c r="E10" s="15">
        <v>75285</v>
      </c>
      <c r="F10" s="15">
        <v>3137</v>
      </c>
      <c r="G10" s="15">
        <v>37644</v>
      </c>
      <c r="H10" s="33">
        <v>34504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200</v>
      </c>
      <c r="D13" s="3">
        <v>120</v>
      </c>
      <c r="E13" s="15">
        <v>24000</v>
      </c>
      <c r="F13" s="3">
        <v>0</v>
      </c>
      <c r="G13" s="15">
        <v>9600</v>
      </c>
      <c r="H13" s="33">
        <v>14400</v>
      </c>
    </row>
    <row r="14" spans="1:8" ht="12.75">
      <c r="A14" s="4" t="s">
        <v>14</v>
      </c>
      <c r="B14" s="3" t="s">
        <v>28</v>
      </c>
      <c r="C14" s="28">
        <v>1200</v>
      </c>
      <c r="D14" s="23">
        <v>160</v>
      </c>
      <c r="E14" s="28">
        <v>192000</v>
      </c>
      <c r="F14" s="15">
        <v>8000</v>
      </c>
      <c r="G14" s="15">
        <v>96000</v>
      </c>
      <c r="H14" s="33">
        <v>88000</v>
      </c>
    </row>
    <row r="15" spans="1:8" ht="12.75">
      <c r="A15" s="4" t="s">
        <v>15</v>
      </c>
      <c r="B15" s="3" t="s">
        <v>29</v>
      </c>
      <c r="C15" s="28">
        <v>1200</v>
      </c>
      <c r="D15" s="23">
        <v>56</v>
      </c>
      <c r="E15" s="28">
        <v>67200</v>
      </c>
      <c r="F15" s="15">
        <v>2800</v>
      </c>
      <c r="G15" s="15">
        <v>33600</v>
      </c>
      <c r="H15" s="33">
        <v>30800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0">
        <f>SUM(E24:E25)</f>
        <v>9870</v>
      </c>
      <c r="F21" s="40">
        <f>SUM(F24:F25)</f>
        <v>0</v>
      </c>
      <c r="G21" s="40">
        <f>SUM(G24:G25)</f>
        <v>4368</v>
      </c>
      <c r="H21" s="48">
        <f>SUM(H24:H25)</f>
        <v>5502</v>
      </c>
    </row>
    <row r="22" spans="1:8" ht="12.75">
      <c r="A22" s="13" t="s">
        <v>21</v>
      </c>
      <c r="B22" s="6"/>
      <c r="C22" s="6"/>
      <c r="D22" s="6"/>
      <c r="E22" s="6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6">
        <v>5670</v>
      </c>
      <c r="F25" s="11">
        <v>0</v>
      </c>
      <c r="G25" s="16">
        <v>2268</v>
      </c>
      <c r="H25" s="34">
        <v>3402</v>
      </c>
    </row>
    <row r="26" spans="1:8" ht="13.5" thickBot="1">
      <c r="A26" s="14" t="s">
        <v>23</v>
      </c>
      <c r="B26" s="9"/>
      <c r="C26" s="9"/>
      <c r="D26" s="9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SUM(E6,E21,E26,E27:E28,E34)</f>
        <v>884895</v>
      </c>
      <c r="F35" s="31">
        <f>SUM(F6,F21,F26,F27:F28,F34)</f>
        <v>38160</v>
      </c>
      <c r="G35" s="31">
        <f>SUM(G6,G21,G26,G27:G28,G34)</f>
        <v>443088</v>
      </c>
      <c r="H35" s="50">
        <f>SUM(H6,H21,H26,H27:H28,H34)</f>
        <v>403647</v>
      </c>
    </row>
    <row r="36" ht="12.75">
      <c r="H36" s="39"/>
    </row>
  </sheetData>
  <mergeCells count="16">
    <mergeCell ref="E4:E5"/>
    <mergeCell ref="F4:H4"/>
    <mergeCell ref="A4:A5"/>
    <mergeCell ref="B4:B5"/>
    <mergeCell ref="C4:C5"/>
    <mergeCell ref="D4:D5"/>
    <mergeCell ref="E31:E32"/>
    <mergeCell ref="A1:H1"/>
    <mergeCell ref="A2:H2"/>
    <mergeCell ref="F31:F32"/>
    <mergeCell ref="G31:G32"/>
    <mergeCell ref="H31:H32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5" sqref="A35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59" t="s">
        <v>39</v>
      </c>
      <c r="B2" s="59"/>
      <c r="C2" s="59"/>
      <c r="D2" s="59"/>
      <c r="E2" s="59"/>
      <c r="F2" s="59"/>
      <c r="G2" s="59"/>
      <c r="H2" s="59"/>
    </row>
    <row r="3" spans="1:8" ht="13.5" thickBot="1">
      <c r="A3" s="27"/>
      <c r="B3" s="27"/>
      <c r="C3" s="27"/>
      <c r="D3" s="27"/>
      <c r="E3" s="27"/>
      <c r="F3" s="27"/>
      <c r="G3" s="27"/>
      <c r="H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678552</v>
      </c>
      <c r="F6" s="40">
        <f>SUM(F9:F20)</f>
        <v>27423</v>
      </c>
      <c r="G6" s="40">
        <f>SUM(G9:G20)</f>
        <v>337236</v>
      </c>
      <c r="H6" s="48">
        <f>SUM(H9:H20)</f>
        <v>313893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808</v>
      </c>
      <c r="D9" s="3">
        <v>180</v>
      </c>
      <c r="E9" s="15">
        <v>145440</v>
      </c>
      <c r="F9" s="15">
        <v>6060</v>
      </c>
      <c r="G9" s="15">
        <v>72720</v>
      </c>
      <c r="H9" s="33">
        <v>66660</v>
      </c>
    </row>
    <row r="10" spans="1:8" ht="12.75">
      <c r="A10" s="4" t="s">
        <v>9</v>
      </c>
      <c r="B10" s="3" t="s">
        <v>29</v>
      </c>
      <c r="C10" s="3"/>
      <c r="D10" s="3"/>
      <c r="E10" s="15">
        <v>50904</v>
      </c>
      <c r="F10" s="15">
        <v>2121</v>
      </c>
      <c r="G10" s="15">
        <v>25452</v>
      </c>
      <c r="H10" s="33">
        <v>23331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170</v>
      </c>
      <c r="D13" s="3">
        <v>120</v>
      </c>
      <c r="E13" s="15">
        <v>20400</v>
      </c>
      <c r="F13" s="3">
        <v>0</v>
      </c>
      <c r="G13" s="15">
        <v>8160</v>
      </c>
      <c r="H13" s="33">
        <v>12240</v>
      </c>
    </row>
    <row r="14" spans="1:8" ht="12.75">
      <c r="A14" s="4" t="s">
        <v>14</v>
      </c>
      <c r="B14" s="3" t="s">
        <v>28</v>
      </c>
      <c r="C14" s="28">
        <v>1373</v>
      </c>
      <c r="D14" s="23">
        <v>160</v>
      </c>
      <c r="E14" s="28">
        <v>219680</v>
      </c>
      <c r="F14" s="15">
        <v>9153</v>
      </c>
      <c r="G14" s="15">
        <v>109836</v>
      </c>
      <c r="H14" s="33">
        <v>100691</v>
      </c>
    </row>
    <row r="15" spans="1:8" ht="12.75">
      <c r="A15" s="4" t="s">
        <v>15</v>
      </c>
      <c r="B15" s="3" t="s">
        <v>29</v>
      </c>
      <c r="C15" s="28">
        <v>1373</v>
      </c>
      <c r="D15" s="23">
        <v>56</v>
      </c>
      <c r="E15" s="28">
        <v>76888</v>
      </c>
      <c r="F15" s="15">
        <v>3204</v>
      </c>
      <c r="G15" s="15">
        <v>38448</v>
      </c>
      <c r="H15" s="33">
        <v>35236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0">
        <f>SUM(E24:E25)</f>
        <v>9019</v>
      </c>
      <c r="F21" s="40">
        <f>SUM(F24:F25)</f>
        <v>0</v>
      </c>
      <c r="G21" s="40">
        <f>SUM(G24:G25)</f>
        <v>4028</v>
      </c>
      <c r="H21" s="48">
        <f>SUM(H24:H25)</f>
        <v>4991</v>
      </c>
    </row>
    <row r="22" spans="1:8" ht="12.75">
      <c r="A22" s="13" t="s">
        <v>21</v>
      </c>
      <c r="B22" s="6"/>
      <c r="C22" s="6"/>
      <c r="D22" s="6"/>
      <c r="E22" s="6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6">
        <v>4819</v>
      </c>
      <c r="F25" s="11">
        <v>0</v>
      </c>
      <c r="G25" s="16">
        <v>1928</v>
      </c>
      <c r="H25" s="34">
        <v>2891</v>
      </c>
    </row>
    <row r="26" spans="1:8" ht="13.5" thickBot="1">
      <c r="A26" s="14" t="s">
        <v>23</v>
      </c>
      <c r="B26" s="9"/>
      <c r="C26" s="9"/>
      <c r="D26" s="9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9" t="s">
        <v>30</v>
      </c>
      <c r="C31" s="81">
        <v>24</v>
      </c>
      <c r="D31" s="81">
        <v>325</v>
      </c>
      <c r="E31" s="77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80"/>
      <c r="C32" s="78"/>
      <c r="D32" s="78"/>
      <c r="E32" s="78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SUM(E6,E21,E26,E27,E34)</f>
        <v>782971</v>
      </c>
      <c r="F35" s="31">
        <f>SUM(F6,F21,F26,F27,F34)</f>
        <v>34098</v>
      </c>
      <c r="G35" s="31">
        <f>SUM(G6,G21,G26,G27,G34)</f>
        <v>392564</v>
      </c>
      <c r="H35" s="50">
        <f>SUM(H6,H21,H26,H27,H34)</f>
        <v>356309</v>
      </c>
    </row>
    <row r="36" ht="12.75">
      <c r="H36" s="39"/>
    </row>
  </sheetData>
  <mergeCells count="16">
    <mergeCell ref="E4:E5"/>
    <mergeCell ref="F4:H4"/>
    <mergeCell ref="A4:A5"/>
    <mergeCell ref="B4:B5"/>
    <mergeCell ref="C4:C5"/>
    <mergeCell ref="D4:D5"/>
    <mergeCell ref="E31:E32"/>
    <mergeCell ref="A1:H1"/>
    <mergeCell ref="A2:H2"/>
    <mergeCell ref="F31:F32"/>
    <mergeCell ref="G31:G32"/>
    <mergeCell ref="H31:H32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8" sqref="B8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59" t="s">
        <v>48</v>
      </c>
      <c r="B2" s="59"/>
      <c r="C2" s="59"/>
      <c r="D2" s="59"/>
      <c r="E2" s="59"/>
      <c r="F2" s="59"/>
      <c r="G2" s="59"/>
      <c r="H2" s="59"/>
    </row>
    <row r="3" spans="1:8" ht="12.75">
      <c r="A3" s="59" t="s">
        <v>40</v>
      </c>
      <c r="B3" s="59"/>
      <c r="C3" s="59"/>
      <c r="D3" s="59"/>
      <c r="E3" s="59"/>
      <c r="F3" s="59"/>
      <c r="G3" s="59"/>
      <c r="H3" s="5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3.5" thickBot="1">
      <c r="A5" s="66" t="s">
        <v>0</v>
      </c>
      <c r="B5" s="66" t="s">
        <v>1</v>
      </c>
      <c r="C5" s="66" t="s">
        <v>2</v>
      </c>
      <c r="D5" s="66" t="s">
        <v>5</v>
      </c>
      <c r="E5" s="61" t="s">
        <v>3</v>
      </c>
      <c r="F5" s="63" t="s">
        <v>4</v>
      </c>
      <c r="G5" s="64"/>
      <c r="H5" s="65"/>
    </row>
    <row r="6" spans="1:8" ht="12.75" customHeight="1" thickBot="1">
      <c r="A6" s="67"/>
      <c r="B6" s="67"/>
      <c r="C6" s="67"/>
      <c r="D6" s="67"/>
      <c r="E6" s="62"/>
      <c r="F6" s="54">
        <v>2005</v>
      </c>
      <c r="G6" s="54">
        <v>2006</v>
      </c>
      <c r="H6" s="54">
        <v>2007</v>
      </c>
    </row>
    <row r="7" spans="1:8" ht="13.5" thickBot="1">
      <c r="A7" s="8" t="s">
        <v>6</v>
      </c>
      <c r="B7" s="9"/>
      <c r="C7" s="9"/>
      <c r="D7" s="9"/>
      <c r="E7" s="40">
        <f>SUM(E10:E21)</f>
        <v>742452</v>
      </c>
      <c r="F7" s="40">
        <f>SUM(F10:F21)</f>
        <v>29786</v>
      </c>
      <c r="G7" s="40">
        <f>SUM(G10:G21)</f>
        <v>368472</v>
      </c>
      <c r="H7" s="48">
        <f>SUM(H10:H21)</f>
        <v>344194</v>
      </c>
    </row>
    <row r="8" spans="1:8" ht="12.75">
      <c r="A8" s="5" t="s">
        <v>7</v>
      </c>
      <c r="B8" s="6"/>
      <c r="C8" s="6"/>
      <c r="D8" s="6"/>
      <c r="E8" s="6"/>
      <c r="F8" s="3"/>
      <c r="G8" s="3"/>
      <c r="H8" s="1"/>
    </row>
    <row r="9" spans="1:8" ht="12.75">
      <c r="A9" s="2" t="s">
        <v>8</v>
      </c>
      <c r="B9" s="3"/>
      <c r="C9" s="3"/>
      <c r="D9" s="3"/>
      <c r="E9" s="3"/>
      <c r="F9" s="3"/>
      <c r="G9" s="3"/>
      <c r="H9" s="1"/>
    </row>
    <row r="10" spans="1:8" ht="12.75">
      <c r="A10" s="4" t="s">
        <v>10</v>
      </c>
      <c r="B10" s="3" t="s">
        <v>28</v>
      </c>
      <c r="C10" s="3">
        <v>1028</v>
      </c>
      <c r="D10" s="3">
        <v>180</v>
      </c>
      <c r="E10" s="15">
        <v>185040</v>
      </c>
      <c r="F10" s="15">
        <v>7710</v>
      </c>
      <c r="G10" s="15">
        <v>92520</v>
      </c>
      <c r="H10" s="33">
        <v>84810</v>
      </c>
    </row>
    <row r="11" spans="1:8" ht="12.75">
      <c r="A11" s="4" t="s">
        <v>9</v>
      </c>
      <c r="B11" s="3" t="s">
        <v>29</v>
      </c>
      <c r="C11" s="3"/>
      <c r="D11" s="3"/>
      <c r="E11" s="15">
        <v>64764</v>
      </c>
      <c r="F11" s="15">
        <v>2699</v>
      </c>
      <c r="G11" s="15">
        <v>32388</v>
      </c>
      <c r="H11" s="33">
        <v>29677</v>
      </c>
    </row>
    <row r="12" spans="1:8" ht="12.75">
      <c r="A12" s="4" t="s">
        <v>11</v>
      </c>
      <c r="B12" s="3" t="s">
        <v>28</v>
      </c>
      <c r="C12" s="3">
        <v>360</v>
      </c>
      <c r="D12" s="3">
        <v>220</v>
      </c>
      <c r="E12" s="15">
        <v>79200</v>
      </c>
      <c r="F12" s="15">
        <v>3300</v>
      </c>
      <c r="G12" s="15">
        <v>39600</v>
      </c>
      <c r="H12" s="33">
        <v>36300</v>
      </c>
    </row>
    <row r="13" spans="1:8" ht="12.75">
      <c r="A13" s="4" t="s">
        <v>12</v>
      </c>
      <c r="B13" s="3" t="s">
        <v>29</v>
      </c>
      <c r="C13" s="3">
        <v>360</v>
      </c>
      <c r="D13" s="3">
        <v>77</v>
      </c>
      <c r="E13" s="15">
        <v>27720</v>
      </c>
      <c r="F13" s="15">
        <v>1155</v>
      </c>
      <c r="G13" s="15">
        <v>13860</v>
      </c>
      <c r="H13" s="33">
        <v>12705</v>
      </c>
    </row>
    <row r="14" spans="1:8" ht="12.75">
      <c r="A14" s="4" t="s">
        <v>13</v>
      </c>
      <c r="B14" s="3" t="s">
        <v>29</v>
      </c>
      <c r="C14" s="3">
        <v>230</v>
      </c>
      <c r="D14" s="3">
        <v>120</v>
      </c>
      <c r="E14" s="15">
        <v>27600</v>
      </c>
      <c r="F14" s="3">
        <v>0</v>
      </c>
      <c r="G14" s="15">
        <v>11040</v>
      </c>
      <c r="H14" s="33">
        <v>16560</v>
      </c>
    </row>
    <row r="15" spans="1:8" ht="12.75">
      <c r="A15" s="4" t="s">
        <v>14</v>
      </c>
      <c r="B15" s="3" t="s">
        <v>28</v>
      </c>
      <c r="C15" s="28">
        <v>1388</v>
      </c>
      <c r="D15" s="23">
        <v>160</v>
      </c>
      <c r="E15" s="28">
        <v>222080</v>
      </c>
      <c r="F15" s="15">
        <v>9253</v>
      </c>
      <c r="G15" s="15">
        <v>111036</v>
      </c>
      <c r="H15" s="33">
        <v>101791</v>
      </c>
    </row>
    <row r="16" spans="1:8" ht="12.75">
      <c r="A16" s="4" t="s">
        <v>15</v>
      </c>
      <c r="B16" s="3" t="s">
        <v>29</v>
      </c>
      <c r="C16" s="28">
        <v>1388</v>
      </c>
      <c r="D16" s="23">
        <v>56</v>
      </c>
      <c r="E16" s="28">
        <v>77728</v>
      </c>
      <c r="F16" s="15">
        <v>3239</v>
      </c>
      <c r="G16" s="15">
        <v>38868</v>
      </c>
      <c r="H16" s="33">
        <v>35621</v>
      </c>
    </row>
    <row r="17" spans="1:8" ht="12.75">
      <c r="A17" s="2" t="s">
        <v>16</v>
      </c>
      <c r="B17" s="3"/>
      <c r="C17" s="3"/>
      <c r="D17" s="3"/>
      <c r="E17" s="3"/>
      <c r="F17" s="3"/>
      <c r="G17" s="3"/>
      <c r="H17" s="1"/>
    </row>
    <row r="18" spans="1:8" ht="12.75">
      <c r="A18" s="4" t="s">
        <v>50</v>
      </c>
      <c r="B18" s="3" t="s">
        <v>28</v>
      </c>
      <c r="C18" s="3">
        <v>240</v>
      </c>
      <c r="D18" s="3">
        <v>100</v>
      </c>
      <c r="E18" s="15">
        <v>24000</v>
      </c>
      <c r="F18" s="3">
        <v>1000</v>
      </c>
      <c r="G18" s="15">
        <v>12000</v>
      </c>
      <c r="H18" s="33">
        <v>11000</v>
      </c>
    </row>
    <row r="19" spans="1:8" ht="12.75">
      <c r="A19" s="4" t="s">
        <v>17</v>
      </c>
      <c r="B19" s="3" t="s">
        <v>29</v>
      </c>
      <c r="C19" s="3">
        <v>240</v>
      </c>
      <c r="D19" s="3">
        <v>35</v>
      </c>
      <c r="E19" s="3">
        <v>8400</v>
      </c>
      <c r="F19" s="3">
        <v>350</v>
      </c>
      <c r="G19" s="15">
        <v>4200</v>
      </c>
      <c r="H19" s="33">
        <v>3850</v>
      </c>
    </row>
    <row r="20" spans="1:8" ht="12.75">
      <c r="A20" s="4" t="s">
        <v>18</v>
      </c>
      <c r="B20" s="3" t="s">
        <v>28</v>
      </c>
      <c r="C20" s="3">
        <v>240</v>
      </c>
      <c r="D20" s="3">
        <v>80</v>
      </c>
      <c r="E20" s="15">
        <v>19200</v>
      </c>
      <c r="F20" s="3">
        <v>800</v>
      </c>
      <c r="G20" s="15">
        <v>9600</v>
      </c>
      <c r="H20" s="33">
        <v>8800</v>
      </c>
    </row>
    <row r="21" spans="1:8" ht="13.5" thickBot="1">
      <c r="A21" s="10" t="s">
        <v>19</v>
      </c>
      <c r="B21" s="11" t="s">
        <v>29</v>
      </c>
      <c r="C21" s="11">
        <v>240</v>
      </c>
      <c r="D21" s="11">
        <v>28</v>
      </c>
      <c r="E21" s="16">
        <v>6720</v>
      </c>
      <c r="F21" s="11">
        <v>280</v>
      </c>
      <c r="G21" s="16">
        <v>3360</v>
      </c>
      <c r="H21" s="34">
        <v>3080</v>
      </c>
    </row>
    <row r="22" spans="1:8" ht="13.5" thickBot="1">
      <c r="A22" s="14" t="s">
        <v>20</v>
      </c>
      <c r="B22" s="9"/>
      <c r="C22" s="9"/>
      <c r="D22" s="9"/>
      <c r="E22" s="40">
        <f>SUM(E25:E26)</f>
        <v>10720</v>
      </c>
      <c r="F22" s="40">
        <f>SUM(F25:F26)</f>
        <v>0</v>
      </c>
      <c r="G22" s="40">
        <f>SUM(G25:G26)</f>
        <v>4708</v>
      </c>
      <c r="H22" s="48">
        <f>SUM(H25:H26)</f>
        <v>6012</v>
      </c>
    </row>
    <row r="23" spans="1:8" ht="12.75">
      <c r="A23" s="13" t="s">
        <v>21</v>
      </c>
      <c r="B23" s="6"/>
      <c r="C23" s="6"/>
      <c r="D23" s="6"/>
      <c r="E23" s="6"/>
      <c r="F23" s="24"/>
      <c r="G23" s="24"/>
      <c r="H23" s="49"/>
    </row>
    <row r="24" spans="1:8" ht="12.75">
      <c r="A24" s="4" t="s">
        <v>22</v>
      </c>
      <c r="B24" s="3" t="s">
        <v>31</v>
      </c>
      <c r="C24" s="3"/>
      <c r="D24" s="3"/>
      <c r="E24" s="3"/>
      <c r="F24" s="6"/>
      <c r="G24" s="6"/>
      <c r="H24" s="7"/>
    </row>
    <row r="25" spans="1:8" ht="12.75">
      <c r="A25" s="4" t="s">
        <v>47</v>
      </c>
      <c r="B25" s="3" t="s">
        <v>31</v>
      </c>
      <c r="C25" s="3">
        <v>12</v>
      </c>
      <c r="D25" s="3">
        <v>350</v>
      </c>
      <c r="E25" s="15">
        <v>4200</v>
      </c>
      <c r="F25" s="3">
        <v>0</v>
      </c>
      <c r="G25" s="15">
        <v>2100</v>
      </c>
      <c r="H25" s="33">
        <v>2100</v>
      </c>
    </row>
    <row r="26" spans="1:8" ht="13.5" thickBot="1">
      <c r="A26" s="10" t="s">
        <v>32</v>
      </c>
      <c r="B26" s="3" t="s">
        <v>31</v>
      </c>
      <c r="C26" s="11"/>
      <c r="D26" s="11"/>
      <c r="E26" s="16">
        <v>6520</v>
      </c>
      <c r="F26" s="11">
        <v>0</v>
      </c>
      <c r="G26" s="16">
        <v>2608</v>
      </c>
      <c r="H26" s="34">
        <v>3912</v>
      </c>
    </row>
    <row r="27" spans="1:8" ht="13.5" thickBot="1">
      <c r="A27" s="14" t="s">
        <v>23</v>
      </c>
      <c r="B27" s="51"/>
      <c r="C27" s="51"/>
      <c r="D27" s="51"/>
      <c r="E27" s="52">
        <v>0</v>
      </c>
      <c r="F27" s="52">
        <v>0</v>
      </c>
      <c r="G27" s="52">
        <v>0</v>
      </c>
      <c r="H27" s="53">
        <v>0</v>
      </c>
    </row>
    <row r="28" spans="1:8" ht="13.5" thickBot="1">
      <c r="A28" s="14" t="s">
        <v>24</v>
      </c>
      <c r="B28" s="9"/>
      <c r="C28" s="9"/>
      <c r="D28" s="9"/>
      <c r="E28" s="40">
        <f>SUM(E29:E34)</f>
        <v>95400</v>
      </c>
      <c r="F28" s="40">
        <f>SUM(F29:F34)</f>
        <v>6675</v>
      </c>
      <c r="G28" s="40">
        <f>SUM(G29:G34)</f>
        <v>51300</v>
      </c>
      <c r="H28" s="48">
        <f>SUM(H29:H34)</f>
        <v>37425</v>
      </c>
    </row>
    <row r="29" spans="1:8" ht="12.75">
      <c r="A29" s="13" t="s">
        <v>25</v>
      </c>
      <c r="B29" s="6" t="s">
        <v>30</v>
      </c>
      <c r="C29" s="6">
        <v>24</v>
      </c>
      <c r="D29" s="6">
        <v>1700</v>
      </c>
      <c r="E29" s="17">
        <v>40800</v>
      </c>
      <c r="F29" s="6">
        <v>1700</v>
      </c>
      <c r="G29" s="17">
        <v>20400</v>
      </c>
      <c r="H29" s="35">
        <v>18700</v>
      </c>
    </row>
    <row r="30" spans="1:8" ht="12.75">
      <c r="A30" s="4" t="s">
        <v>26</v>
      </c>
      <c r="B30" s="3" t="s">
        <v>30</v>
      </c>
      <c r="C30" s="3">
        <v>24</v>
      </c>
      <c r="D30" s="3">
        <v>900</v>
      </c>
      <c r="E30" s="15">
        <v>21600</v>
      </c>
      <c r="F30" s="3">
        <v>900</v>
      </c>
      <c r="G30" s="15">
        <v>10800</v>
      </c>
      <c r="H30" s="33">
        <v>9900</v>
      </c>
    </row>
    <row r="31" spans="1:8" ht="12.75">
      <c r="A31" s="4" t="s">
        <v>33</v>
      </c>
      <c r="B31" s="3" t="s">
        <v>30</v>
      </c>
      <c r="C31" s="3">
        <v>18</v>
      </c>
      <c r="D31" s="15">
        <v>1200</v>
      </c>
      <c r="E31" s="15">
        <v>21600</v>
      </c>
      <c r="F31" s="15">
        <v>3600</v>
      </c>
      <c r="G31" s="15">
        <v>14400</v>
      </c>
      <c r="H31" s="33">
        <v>3600</v>
      </c>
    </row>
    <row r="32" spans="1:8" ht="12.75">
      <c r="A32" s="73" t="s">
        <v>34</v>
      </c>
      <c r="B32" s="75" t="s">
        <v>30</v>
      </c>
      <c r="C32" s="70">
        <v>24</v>
      </c>
      <c r="D32" s="70">
        <v>325</v>
      </c>
      <c r="E32" s="68">
        <v>7800</v>
      </c>
      <c r="F32" s="70">
        <v>325</v>
      </c>
      <c r="G32" s="68">
        <v>3900</v>
      </c>
      <c r="H32" s="71">
        <v>3575</v>
      </c>
    </row>
    <row r="33" spans="1:8" ht="12.75">
      <c r="A33" s="74"/>
      <c r="B33" s="76"/>
      <c r="C33" s="69"/>
      <c r="D33" s="69"/>
      <c r="E33" s="69"/>
      <c r="F33" s="69"/>
      <c r="G33" s="69"/>
      <c r="H33" s="72"/>
    </row>
    <row r="34" spans="1:8" ht="13.5" thickBot="1">
      <c r="A34" s="47" t="s">
        <v>35</v>
      </c>
      <c r="B34" s="56" t="s">
        <v>30</v>
      </c>
      <c r="C34" s="19">
        <v>24</v>
      </c>
      <c r="D34" s="19">
        <v>150</v>
      </c>
      <c r="E34" s="19">
        <v>3600</v>
      </c>
      <c r="F34" s="36">
        <v>150</v>
      </c>
      <c r="G34" s="37">
        <v>1800</v>
      </c>
      <c r="H34" s="38">
        <v>1650</v>
      </c>
    </row>
    <row r="35" spans="1:8" ht="12.75" customHeight="1" thickBot="1">
      <c r="A35" s="14" t="s">
        <v>27</v>
      </c>
      <c r="B35" s="9"/>
      <c r="C35" s="55"/>
      <c r="D35" s="9"/>
      <c r="E35" s="41">
        <v>0</v>
      </c>
      <c r="F35" s="41">
        <v>0</v>
      </c>
      <c r="G35" s="41">
        <v>0</v>
      </c>
      <c r="H35" s="42">
        <v>0</v>
      </c>
    </row>
    <row r="36" spans="1:8" ht="13.5" thickBot="1">
      <c r="A36" s="29" t="s">
        <v>45</v>
      </c>
      <c r="B36" s="57"/>
      <c r="C36" s="30"/>
      <c r="D36" s="30"/>
      <c r="E36" s="31">
        <f>SUM(E7,E22,E27,E28,E35,)</f>
        <v>848572</v>
      </c>
      <c r="F36" s="31">
        <f>SUM(F7,F22,F27,F28,F35,)</f>
        <v>36461</v>
      </c>
      <c r="G36" s="31">
        <f>SUM(G7,G22,G27,G28,G35)</f>
        <v>424480</v>
      </c>
      <c r="H36" s="50">
        <f>SUM(H7,H22,H27,H28,H35)</f>
        <v>387631</v>
      </c>
    </row>
    <row r="37" ht="12.75">
      <c r="H37" s="39"/>
    </row>
  </sheetData>
  <mergeCells count="17">
    <mergeCell ref="E32:E33"/>
    <mergeCell ref="E5:E6"/>
    <mergeCell ref="F5:H5"/>
    <mergeCell ref="A5:A6"/>
    <mergeCell ref="B5:B6"/>
    <mergeCell ref="C5:C6"/>
    <mergeCell ref="D5:D6"/>
    <mergeCell ref="A1:H1"/>
    <mergeCell ref="A2:H2"/>
    <mergeCell ref="A3:H3"/>
    <mergeCell ref="F32:F33"/>
    <mergeCell ref="G32:G33"/>
    <mergeCell ref="H32:H33"/>
    <mergeCell ref="A32:A33"/>
    <mergeCell ref="B32:B33"/>
    <mergeCell ref="C32:C33"/>
    <mergeCell ref="D32:D3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A17" sqref="A17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59" t="s">
        <v>41</v>
      </c>
      <c r="B2" s="59"/>
      <c r="C2" s="59"/>
      <c r="D2" s="59"/>
      <c r="E2" s="59"/>
      <c r="F2" s="59"/>
      <c r="G2" s="59"/>
      <c r="H2" s="59"/>
    </row>
    <row r="3" spans="1:8" ht="13.5" thickBot="1">
      <c r="A3" s="27"/>
      <c r="B3" s="27"/>
      <c r="C3" s="27"/>
      <c r="D3" s="27"/>
      <c r="E3" s="27"/>
      <c r="F3" s="27"/>
      <c r="G3" s="27"/>
      <c r="H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555972</v>
      </c>
      <c r="F6" s="40">
        <f>SUM(F9:F20)</f>
        <v>22766</v>
      </c>
      <c r="G6" s="40">
        <f>SUM(G9:G20)</f>
        <v>277032</v>
      </c>
      <c r="H6" s="48">
        <f>SUM(H9:H20)</f>
        <v>256174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588</v>
      </c>
      <c r="D9" s="3">
        <v>180</v>
      </c>
      <c r="E9" s="15">
        <v>105840</v>
      </c>
      <c r="F9" s="15">
        <v>4410</v>
      </c>
      <c r="G9" s="15">
        <v>52920</v>
      </c>
      <c r="H9" s="33">
        <v>48510</v>
      </c>
    </row>
    <row r="10" spans="1:8" ht="12.75">
      <c r="A10" s="4" t="s">
        <v>9</v>
      </c>
      <c r="B10" s="3" t="s">
        <v>29</v>
      </c>
      <c r="C10" s="3"/>
      <c r="D10" s="3"/>
      <c r="E10" s="15">
        <v>37044</v>
      </c>
      <c r="F10" s="15">
        <v>1544</v>
      </c>
      <c r="G10" s="15">
        <v>18528</v>
      </c>
      <c r="H10" s="33">
        <v>16972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80</v>
      </c>
      <c r="D13" s="3">
        <v>120</v>
      </c>
      <c r="E13" s="15">
        <v>9600</v>
      </c>
      <c r="F13" s="3">
        <v>0</v>
      </c>
      <c r="G13" s="15">
        <v>3840</v>
      </c>
      <c r="H13" s="33">
        <v>5760</v>
      </c>
    </row>
    <row r="14" spans="1:8" ht="12.75">
      <c r="A14" s="4" t="s">
        <v>14</v>
      </c>
      <c r="B14" s="3" t="s">
        <v>28</v>
      </c>
      <c r="C14" s="28">
        <v>1103</v>
      </c>
      <c r="D14" s="23">
        <v>160</v>
      </c>
      <c r="E14" s="28">
        <v>176480</v>
      </c>
      <c r="F14" s="15">
        <v>7353</v>
      </c>
      <c r="G14" s="15">
        <v>88236</v>
      </c>
      <c r="H14" s="33">
        <v>80891</v>
      </c>
    </row>
    <row r="15" spans="1:8" ht="12.75">
      <c r="A15" s="4" t="s">
        <v>15</v>
      </c>
      <c r="B15" s="3" t="s">
        <v>29</v>
      </c>
      <c r="C15" s="28">
        <v>1103</v>
      </c>
      <c r="D15" s="23">
        <v>56</v>
      </c>
      <c r="E15" s="28">
        <v>61768</v>
      </c>
      <c r="F15" s="15">
        <v>2574</v>
      </c>
      <c r="G15" s="15">
        <v>30888</v>
      </c>
      <c r="H15" s="33">
        <v>28306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0">
        <f>SUM(E24:E25)</f>
        <v>6468</v>
      </c>
      <c r="F21" s="40">
        <f>SUM(F24:F25)</f>
        <v>0</v>
      </c>
      <c r="G21" s="40">
        <f>SUM(G24:G25)</f>
        <v>3008</v>
      </c>
      <c r="H21" s="48">
        <f>SUM(H24:H25)</f>
        <v>3460</v>
      </c>
    </row>
    <row r="22" spans="1:8" ht="12.75">
      <c r="A22" s="13" t="s">
        <v>21</v>
      </c>
      <c r="B22" s="6"/>
      <c r="C22" s="6"/>
      <c r="D22" s="6"/>
      <c r="E22" s="6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6">
        <v>2268</v>
      </c>
      <c r="F25" s="11">
        <v>0</v>
      </c>
      <c r="G25" s="11">
        <v>908</v>
      </c>
      <c r="H25" s="34">
        <v>1360</v>
      </c>
    </row>
    <row r="26" spans="1:8" ht="13.5" thickBot="1">
      <c r="A26" s="14" t="s">
        <v>23</v>
      </c>
      <c r="B26" s="9"/>
      <c r="C26" s="9"/>
      <c r="D26" s="9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SUM(E6,E21,E26,E27,E34)</f>
        <v>657840</v>
      </c>
      <c r="F35" s="31">
        <f>SUM(F6,F21,F26,F27,F34)</f>
        <v>29441</v>
      </c>
      <c r="G35" s="31">
        <f>SUM(G6,G21,G26,G27,G34)</f>
        <v>331340</v>
      </c>
      <c r="H35" s="50">
        <f>SUM(H6,H21,H26,H27,H34)</f>
        <v>297059</v>
      </c>
    </row>
    <row r="36" ht="12.75">
      <c r="H36" s="39"/>
    </row>
  </sheetData>
  <mergeCells count="16">
    <mergeCell ref="E4:E5"/>
    <mergeCell ref="F4:H4"/>
    <mergeCell ref="A4:A5"/>
    <mergeCell ref="B4:B5"/>
    <mergeCell ref="C4:C5"/>
    <mergeCell ref="D4:D5"/>
    <mergeCell ref="E31:E32"/>
    <mergeCell ref="A1:H1"/>
    <mergeCell ref="A2:H2"/>
    <mergeCell ref="F31:F32"/>
    <mergeCell ref="G31:G32"/>
    <mergeCell ref="H31:H32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A17" sqref="A17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5" ht="12.75">
      <c r="A1" s="60" t="s">
        <v>37</v>
      </c>
      <c r="B1" s="60"/>
      <c r="C1" s="60"/>
      <c r="D1" s="60"/>
      <c r="E1" s="60"/>
    </row>
    <row r="2" spans="1:5" ht="12.75">
      <c r="A2" s="59" t="s">
        <v>42</v>
      </c>
      <c r="B2" s="59"/>
      <c r="C2" s="59"/>
      <c r="D2" s="59"/>
      <c r="E2" s="59"/>
    </row>
    <row r="3" spans="1:5" ht="13.5" thickBot="1">
      <c r="A3" s="27"/>
      <c r="B3" s="27"/>
      <c r="C3" s="27"/>
      <c r="D3" s="27"/>
      <c r="E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510417</v>
      </c>
      <c r="F6" s="40">
        <f>SUM(F9:F20)</f>
        <v>21118</v>
      </c>
      <c r="G6" s="40">
        <f>SUM(G9:G20)</f>
        <v>254856</v>
      </c>
      <c r="H6" s="48">
        <f>SUM(H9:H20)</f>
        <v>234443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523</v>
      </c>
      <c r="D9" s="3">
        <v>180</v>
      </c>
      <c r="E9" s="15">
        <v>94140</v>
      </c>
      <c r="F9" s="15">
        <v>3923</v>
      </c>
      <c r="G9" s="15">
        <v>47076</v>
      </c>
      <c r="H9" s="33">
        <v>43141</v>
      </c>
    </row>
    <row r="10" spans="1:8" ht="12.75">
      <c r="A10" s="4" t="s">
        <v>9</v>
      </c>
      <c r="B10" s="3" t="s">
        <v>29</v>
      </c>
      <c r="C10" s="3"/>
      <c r="D10" s="3"/>
      <c r="E10" s="15">
        <v>32949</v>
      </c>
      <c r="F10" s="15">
        <v>1373</v>
      </c>
      <c r="G10" s="15">
        <v>16476</v>
      </c>
      <c r="H10" s="33">
        <v>15100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30</v>
      </c>
      <c r="D13" s="3">
        <v>120</v>
      </c>
      <c r="E13" s="15">
        <v>3600</v>
      </c>
      <c r="F13" s="3">
        <v>0</v>
      </c>
      <c r="G13" s="15">
        <v>1440</v>
      </c>
      <c r="H13" s="33">
        <v>2160</v>
      </c>
    </row>
    <row r="14" spans="1:8" ht="12.75">
      <c r="A14" s="4" t="s">
        <v>14</v>
      </c>
      <c r="B14" s="3" t="s">
        <v>28</v>
      </c>
      <c r="C14" s="28">
        <v>993</v>
      </c>
      <c r="D14" s="23">
        <v>160</v>
      </c>
      <c r="E14" s="28">
        <v>158880</v>
      </c>
      <c r="F14" s="15">
        <v>6620</v>
      </c>
      <c r="G14" s="15">
        <v>79440</v>
      </c>
      <c r="H14" s="33">
        <v>72820</v>
      </c>
    </row>
    <row r="15" spans="1:8" ht="12.75">
      <c r="A15" s="4" t="s">
        <v>15</v>
      </c>
      <c r="B15" s="3" t="s">
        <v>29</v>
      </c>
      <c r="C15" s="28">
        <v>993</v>
      </c>
      <c r="D15" s="23">
        <v>56</v>
      </c>
      <c r="E15" s="28">
        <v>55608</v>
      </c>
      <c r="F15" s="15">
        <v>2317</v>
      </c>
      <c r="G15" s="15">
        <v>27804</v>
      </c>
      <c r="H15" s="33">
        <v>25487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0">
        <f>SUM(E24:E25)</f>
        <v>5050</v>
      </c>
      <c r="F21" s="40">
        <f>SUM(F24:F25)</f>
        <v>0</v>
      </c>
      <c r="G21" s="40">
        <f>SUM(G24:G25)</f>
        <v>2440</v>
      </c>
      <c r="H21" s="48">
        <f>SUM(H24:H25)</f>
        <v>2610</v>
      </c>
    </row>
    <row r="22" spans="1:8" ht="12.75">
      <c r="A22" s="13" t="s">
        <v>21</v>
      </c>
      <c r="B22" s="6"/>
      <c r="C22" s="6"/>
      <c r="D22" s="6"/>
      <c r="E22" s="6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1">
        <v>850</v>
      </c>
      <c r="F25" s="11">
        <v>0</v>
      </c>
      <c r="G25" s="11">
        <v>340</v>
      </c>
      <c r="H25" s="12">
        <v>510</v>
      </c>
    </row>
    <row r="26" spans="1:8" ht="13.5" thickBot="1">
      <c r="A26" s="14" t="s">
        <v>23</v>
      </c>
      <c r="B26" s="9"/>
      <c r="C26" s="9"/>
      <c r="D26" s="9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SUM(E6,E21,E26,E27)</f>
        <v>610867</v>
      </c>
      <c r="F35" s="31">
        <f>SUM(F6,F21,F26,F27)</f>
        <v>27793</v>
      </c>
      <c r="G35" s="31">
        <f>SUM(G6,G21,G26,G27)</f>
        <v>308596</v>
      </c>
      <c r="H35" s="50">
        <f>SUM(H6,H21,H26,H27)</f>
        <v>274478</v>
      </c>
    </row>
    <row r="36" ht="12.75">
      <c r="H36" s="39"/>
    </row>
  </sheetData>
  <mergeCells count="16">
    <mergeCell ref="H31:H32"/>
    <mergeCell ref="A4:A5"/>
    <mergeCell ref="B4:B5"/>
    <mergeCell ref="C4:C5"/>
    <mergeCell ref="D4:D5"/>
    <mergeCell ref="E31:E32"/>
    <mergeCell ref="A1:E1"/>
    <mergeCell ref="A2:E2"/>
    <mergeCell ref="F31:F32"/>
    <mergeCell ref="A31:A32"/>
    <mergeCell ref="B31:B32"/>
    <mergeCell ref="C31:C32"/>
    <mergeCell ref="D31:D32"/>
    <mergeCell ref="E4:E5"/>
    <mergeCell ref="F4:H4"/>
    <mergeCell ref="G31:G3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A17" sqref="A17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59" t="s">
        <v>43</v>
      </c>
      <c r="B2" s="59"/>
      <c r="C2" s="59"/>
      <c r="D2" s="59"/>
      <c r="E2" s="59"/>
      <c r="F2" s="59"/>
      <c r="G2" s="59"/>
      <c r="H2" s="59"/>
    </row>
    <row r="3" spans="1:8" ht="13.5" thickBot="1">
      <c r="A3" s="27"/>
      <c r="B3" s="27"/>
      <c r="C3" s="27"/>
      <c r="D3" s="27"/>
      <c r="E3" s="27"/>
      <c r="F3" s="27"/>
      <c r="G3" s="27"/>
      <c r="H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845793</v>
      </c>
      <c r="F6" s="40">
        <f>SUM(F9:F20)</f>
        <v>34042</v>
      </c>
      <c r="G6" s="40">
        <f>SUM(G9:G20)</f>
        <v>420024</v>
      </c>
      <c r="H6" s="48">
        <f>SUM(H9:H20)</f>
        <v>391727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899</v>
      </c>
      <c r="D9" s="3">
        <v>180</v>
      </c>
      <c r="E9" s="15">
        <v>161820</v>
      </c>
      <c r="F9" s="15">
        <v>6743</v>
      </c>
      <c r="G9" s="15">
        <v>80916</v>
      </c>
      <c r="H9" s="33">
        <v>74161</v>
      </c>
    </row>
    <row r="10" spans="1:8" ht="12.75">
      <c r="A10" s="4" t="s">
        <v>9</v>
      </c>
      <c r="B10" s="3" t="s">
        <v>29</v>
      </c>
      <c r="C10" s="3"/>
      <c r="D10" s="3"/>
      <c r="E10" s="15">
        <v>56637</v>
      </c>
      <c r="F10" s="15">
        <v>2360</v>
      </c>
      <c r="G10" s="15">
        <v>28320</v>
      </c>
      <c r="H10" s="33">
        <v>25957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240</v>
      </c>
      <c r="D13" s="3">
        <v>120</v>
      </c>
      <c r="E13" s="15">
        <v>28800</v>
      </c>
      <c r="F13" s="3">
        <v>0</v>
      </c>
      <c r="G13" s="15">
        <v>11520</v>
      </c>
      <c r="H13" s="33">
        <v>17280</v>
      </c>
    </row>
    <row r="14" spans="1:8" ht="12.75">
      <c r="A14" s="4" t="s">
        <v>14</v>
      </c>
      <c r="B14" s="3" t="s">
        <v>28</v>
      </c>
      <c r="C14" s="28">
        <v>2006</v>
      </c>
      <c r="D14" s="23">
        <v>160</v>
      </c>
      <c r="E14" s="28">
        <v>320960</v>
      </c>
      <c r="F14" s="15">
        <v>13373</v>
      </c>
      <c r="G14" s="15">
        <v>160476</v>
      </c>
      <c r="H14" s="33">
        <v>147111</v>
      </c>
    </row>
    <row r="15" spans="1:8" ht="12.75">
      <c r="A15" s="4" t="s">
        <v>15</v>
      </c>
      <c r="B15" s="3" t="s">
        <v>29</v>
      </c>
      <c r="C15" s="28">
        <v>2006</v>
      </c>
      <c r="D15" s="23">
        <v>56</v>
      </c>
      <c r="E15" s="28">
        <v>112336</v>
      </c>
      <c r="F15" s="15">
        <v>4681</v>
      </c>
      <c r="G15" s="15">
        <v>56172</v>
      </c>
      <c r="H15" s="33">
        <v>51483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0">
        <f>SUM(E24:E25)</f>
        <v>11004</v>
      </c>
      <c r="F21" s="40">
        <f>SUM(F24:F25)</f>
        <v>0</v>
      </c>
      <c r="G21" s="40">
        <f>SUM(G24:G25)</f>
        <v>4820</v>
      </c>
      <c r="H21" s="48">
        <f>SUM(H24:H25)</f>
        <v>6184</v>
      </c>
    </row>
    <row r="22" spans="1:8" ht="12.75">
      <c r="A22" s="13" t="s">
        <v>21</v>
      </c>
      <c r="B22" s="6"/>
      <c r="C22" s="6"/>
      <c r="D22" s="6"/>
      <c r="E22" s="6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6">
        <v>6804</v>
      </c>
      <c r="F25" s="11">
        <v>0</v>
      </c>
      <c r="G25" s="16">
        <v>2720</v>
      </c>
      <c r="H25" s="34">
        <v>4084</v>
      </c>
    </row>
    <row r="26" spans="1:8" ht="13.5" thickBot="1">
      <c r="A26" s="14" t="s">
        <v>23</v>
      </c>
      <c r="B26" s="9"/>
      <c r="C26" s="9"/>
      <c r="D26" s="9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SUM(E6,E21,E26,E27,E34)</f>
        <v>952197</v>
      </c>
      <c r="F35" s="31">
        <f>SUM(F6,F21,F26,F27,F34)</f>
        <v>40717</v>
      </c>
      <c r="G35" s="31">
        <f>SUM(G6,G21,G26,G27,G34)</f>
        <v>476144</v>
      </c>
      <c r="H35" s="50">
        <f>SUM(H6,H21,H26,H27,H34)</f>
        <v>435336</v>
      </c>
    </row>
    <row r="36" ht="12.75">
      <c r="H36" s="39"/>
    </row>
  </sheetData>
  <mergeCells count="16">
    <mergeCell ref="E4:E5"/>
    <mergeCell ref="F4:H4"/>
    <mergeCell ref="A4:A5"/>
    <mergeCell ref="B4:B5"/>
    <mergeCell ref="C4:C5"/>
    <mergeCell ref="D4:D5"/>
    <mergeCell ref="E31:E32"/>
    <mergeCell ref="A1:H1"/>
    <mergeCell ref="A2:H2"/>
    <mergeCell ref="F31:F32"/>
    <mergeCell ref="G31:G32"/>
    <mergeCell ref="H31:H32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A17" sqref="A17"/>
    </sheetView>
  </sheetViews>
  <sheetFormatPr defaultColWidth="9.00390625" defaultRowHeight="12.75"/>
  <cols>
    <col min="1" max="1" width="40.875" style="0" customWidth="1"/>
    <col min="2" max="2" width="14.25390625" style="0" customWidth="1"/>
    <col min="3" max="3" width="11.75390625" style="0" customWidth="1"/>
    <col min="4" max="4" width="13.00390625" style="0" customWidth="1"/>
    <col min="5" max="5" width="13.375" style="0" customWidth="1"/>
    <col min="6" max="6" width="10.25390625" style="0" customWidth="1"/>
    <col min="7" max="7" width="10.37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59" t="s">
        <v>44</v>
      </c>
      <c r="B2" s="59"/>
      <c r="C2" s="59"/>
      <c r="D2" s="59"/>
      <c r="E2" s="59"/>
      <c r="F2" s="59"/>
      <c r="G2" s="59"/>
      <c r="H2" s="59"/>
    </row>
    <row r="3" spans="1:8" ht="13.5" thickBot="1">
      <c r="A3" s="27"/>
      <c r="B3" s="27"/>
      <c r="C3" s="27"/>
      <c r="D3" s="27"/>
      <c r="E3" s="27"/>
      <c r="F3" s="27"/>
      <c r="G3" s="27"/>
      <c r="H3" s="27"/>
    </row>
    <row r="4" spans="1:8" ht="13.5" thickBot="1">
      <c r="A4" s="66" t="s">
        <v>0</v>
      </c>
      <c r="B4" s="66" t="s">
        <v>1</v>
      </c>
      <c r="C4" s="66" t="s">
        <v>2</v>
      </c>
      <c r="D4" s="66" t="s">
        <v>5</v>
      </c>
      <c r="E4" s="61" t="s">
        <v>3</v>
      </c>
      <c r="F4" s="63" t="s">
        <v>4</v>
      </c>
      <c r="G4" s="64"/>
      <c r="H4" s="65"/>
    </row>
    <row r="5" spans="1:8" ht="13.5" thickBot="1">
      <c r="A5" s="67"/>
      <c r="B5" s="67"/>
      <c r="C5" s="67"/>
      <c r="D5" s="67"/>
      <c r="E5" s="62"/>
      <c r="F5" s="54">
        <v>2005</v>
      </c>
      <c r="G5" s="54">
        <v>2006</v>
      </c>
      <c r="H5" s="54">
        <v>2007</v>
      </c>
    </row>
    <row r="6" spans="1:8" ht="13.5" thickBot="1">
      <c r="A6" s="8" t="s">
        <v>6</v>
      </c>
      <c r="B6" s="9"/>
      <c r="C6" s="9"/>
      <c r="D6" s="9"/>
      <c r="E6" s="40">
        <f>SUM(E9:E20)</f>
        <v>484443</v>
      </c>
      <c r="F6" s="40">
        <f>SUM(F9:F20)</f>
        <v>20036</v>
      </c>
      <c r="G6" s="40">
        <f>SUM(G9:G20)</f>
        <v>241872</v>
      </c>
      <c r="H6" s="48">
        <f>SUM(H9:H20)</f>
        <v>222535</v>
      </c>
    </row>
    <row r="7" spans="1:8" ht="12.75">
      <c r="A7" s="5" t="s">
        <v>7</v>
      </c>
      <c r="B7" s="6"/>
      <c r="C7" s="6"/>
      <c r="D7" s="6"/>
      <c r="E7" s="6"/>
      <c r="F7" s="3"/>
      <c r="G7" s="3"/>
      <c r="H7" s="1"/>
    </row>
    <row r="8" spans="1:8" ht="12.75">
      <c r="A8" s="2" t="s">
        <v>8</v>
      </c>
      <c r="B8" s="3"/>
      <c r="C8" s="3"/>
      <c r="D8" s="3"/>
      <c r="E8" s="3"/>
      <c r="F8" s="3"/>
      <c r="G8" s="3"/>
      <c r="H8" s="1"/>
    </row>
    <row r="9" spans="1:8" ht="12.75">
      <c r="A9" s="4" t="s">
        <v>10</v>
      </c>
      <c r="B9" s="3" t="s">
        <v>28</v>
      </c>
      <c r="C9" s="3">
        <v>497</v>
      </c>
      <c r="D9" s="3">
        <v>180</v>
      </c>
      <c r="E9" s="15">
        <v>89460</v>
      </c>
      <c r="F9" s="15">
        <v>3728</v>
      </c>
      <c r="G9" s="15">
        <v>44736</v>
      </c>
      <c r="H9" s="33">
        <v>40996</v>
      </c>
    </row>
    <row r="10" spans="1:8" ht="12.75">
      <c r="A10" s="4" t="s">
        <v>9</v>
      </c>
      <c r="B10" s="3" t="s">
        <v>29</v>
      </c>
      <c r="C10" s="3"/>
      <c r="D10" s="3"/>
      <c r="E10" s="15">
        <v>31311</v>
      </c>
      <c r="F10" s="15">
        <v>1305</v>
      </c>
      <c r="G10" s="15">
        <v>15660</v>
      </c>
      <c r="H10" s="33">
        <v>14346</v>
      </c>
    </row>
    <row r="11" spans="1:8" ht="12.75">
      <c r="A11" s="4" t="s">
        <v>11</v>
      </c>
      <c r="B11" s="3" t="s">
        <v>28</v>
      </c>
      <c r="C11" s="3">
        <v>360</v>
      </c>
      <c r="D11" s="3">
        <v>220</v>
      </c>
      <c r="E11" s="15">
        <v>79200</v>
      </c>
      <c r="F11" s="15">
        <v>3300</v>
      </c>
      <c r="G11" s="15">
        <v>39600</v>
      </c>
      <c r="H11" s="33">
        <v>36300</v>
      </c>
    </row>
    <row r="12" spans="1:8" ht="12.75">
      <c r="A12" s="4" t="s">
        <v>12</v>
      </c>
      <c r="B12" s="3" t="s">
        <v>29</v>
      </c>
      <c r="C12" s="3">
        <v>360</v>
      </c>
      <c r="D12" s="3">
        <v>77</v>
      </c>
      <c r="E12" s="15">
        <v>27720</v>
      </c>
      <c r="F12" s="15">
        <v>1155</v>
      </c>
      <c r="G12" s="15">
        <v>13860</v>
      </c>
      <c r="H12" s="33">
        <v>12705</v>
      </c>
    </row>
    <row r="13" spans="1:8" ht="12.75">
      <c r="A13" s="4" t="s">
        <v>13</v>
      </c>
      <c r="B13" s="3" t="s">
        <v>29</v>
      </c>
      <c r="C13" s="3">
        <v>30</v>
      </c>
      <c r="D13" s="3">
        <v>120</v>
      </c>
      <c r="E13" s="15">
        <v>3600</v>
      </c>
      <c r="F13" s="3">
        <v>0</v>
      </c>
      <c r="G13" s="15">
        <v>1440</v>
      </c>
      <c r="H13" s="33">
        <v>2160</v>
      </c>
    </row>
    <row r="14" spans="1:8" ht="12.75">
      <c r="A14" s="4" t="s">
        <v>14</v>
      </c>
      <c r="B14" s="3" t="s">
        <v>28</v>
      </c>
      <c r="C14" s="28">
        <v>902</v>
      </c>
      <c r="D14" s="23">
        <v>160</v>
      </c>
      <c r="E14" s="28">
        <v>144320</v>
      </c>
      <c r="F14" s="15">
        <v>6013</v>
      </c>
      <c r="G14" s="15">
        <v>72156</v>
      </c>
      <c r="H14" s="33">
        <v>66151</v>
      </c>
    </row>
    <row r="15" spans="1:8" ht="12.75">
      <c r="A15" s="4" t="s">
        <v>15</v>
      </c>
      <c r="B15" s="3" t="s">
        <v>29</v>
      </c>
      <c r="C15" s="28">
        <v>902</v>
      </c>
      <c r="D15" s="23">
        <v>56</v>
      </c>
      <c r="E15" s="28">
        <v>50512</v>
      </c>
      <c r="F15" s="15">
        <v>2105</v>
      </c>
      <c r="G15" s="15">
        <v>25260</v>
      </c>
      <c r="H15" s="33">
        <v>23147</v>
      </c>
    </row>
    <row r="16" spans="1:8" ht="12.75">
      <c r="A16" s="2" t="s">
        <v>16</v>
      </c>
      <c r="B16" s="3"/>
      <c r="C16" s="3"/>
      <c r="D16" s="3"/>
      <c r="E16" s="3"/>
      <c r="F16" s="3"/>
      <c r="G16" s="3"/>
      <c r="H16" s="1"/>
    </row>
    <row r="17" spans="1:8" ht="12.75">
      <c r="A17" s="4" t="s">
        <v>50</v>
      </c>
      <c r="B17" s="3" t="s">
        <v>28</v>
      </c>
      <c r="C17" s="3">
        <v>240</v>
      </c>
      <c r="D17" s="3">
        <v>100</v>
      </c>
      <c r="E17" s="15">
        <v>24000</v>
      </c>
      <c r="F17" s="3">
        <v>1000</v>
      </c>
      <c r="G17" s="15">
        <v>12000</v>
      </c>
      <c r="H17" s="33">
        <v>11000</v>
      </c>
    </row>
    <row r="18" spans="1:8" ht="12.75">
      <c r="A18" s="4" t="s">
        <v>17</v>
      </c>
      <c r="B18" s="3" t="s">
        <v>29</v>
      </c>
      <c r="C18" s="3">
        <v>240</v>
      </c>
      <c r="D18" s="3">
        <v>35</v>
      </c>
      <c r="E18" s="3">
        <v>8400</v>
      </c>
      <c r="F18" s="3">
        <v>350</v>
      </c>
      <c r="G18" s="15">
        <v>4200</v>
      </c>
      <c r="H18" s="33">
        <v>3850</v>
      </c>
    </row>
    <row r="19" spans="1:8" ht="12.75">
      <c r="A19" s="4" t="s">
        <v>18</v>
      </c>
      <c r="B19" s="3" t="s">
        <v>28</v>
      </c>
      <c r="C19" s="3">
        <v>240</v>
      </c>
      <c r="D19" s="3">
        <v>80</v>
      </c>
      <c r="E19" s="15">
        <v>19200</v>
      </c>
      <c r="F19" s="3">
        <v>800</v>
      </c>
      <c r="G19" s="15">
        <v>9600</v>
      </c>
      <c r="H19" s="33">
        <v>8800</v>
      </c>
    </row>
    <row r="20" spans="1:8" ht="13.5" thickBot="1">
      <c r="A20" s="10" t="s">
        <v>19</v>
      </c>
      <c r="B20" s="11" t="s">
        <v>29</v>
      </c>
      <c r="C20" s="11">
        <v>240</v>
      </c>
      <c r="D20" s="11">
        <v>28</v>
      </c>
      <c r="E20" s="16">
        <v>6720</v>
      </c>
      <c r="F20" s="11">
        <v>280</v>
      </c>
      <c r="G20" s="16">
        <v>3360</v>
      </c>
      <c r="H20" s="34">
        <v>3080</v>
      </c>
    </row>
    <row r="21" spans="1:8" ht="13.5" thickBot="1">
      <c r="A21" s="14" t="s">
        <v>20</v>
      </c>
      <c r="B21" s="9"/>
      <c r="C21" s="9"/>
      <c r="D21" s="9"/>
      <c r="E21" s="40">
        <f>SUM(E24:E25)</f>
        <v>5050</v>
      </c>
      <c r="F21" s="40">
        <f>SUM(F24:F25)</f>
        <v>0</v>
      </c>
      <c r="G21" s="40">
        <f>SUM(G24:G25)</f>
        <v>2440</v>
      </c>
      <c r="H21" s="48">
        <f>SUM(H24:H25)</f>
        <v>2610</v>
      </c>
    </row>
    <row r="22" spans="1:8" ht="12.75">
      <c r="A22" s="13" t="s">
        <v>21</v>
      </c>
      <c r="B22" s="6"/>
      <c r="C22" s="6"/>
      <c r="D22" s="6"/>
      <c r="E22" s="6"/>
      <c r="F22" s="24"/>
      <c r="G22" s="24"/>
      <c r="H22" s="49"/>
    </row>
    <row r="23" spans="1:8" ht="12.75">
      <c r="A23" s="4" t="s">
        <v>22</v>
      </c>
      <c r="B23" s="3" t="s">
        <v>31</v>
      </c>
      <c r="C23" s="3"/>
      <c r="D23" s="3"/>
      <c r="E23" s="3"/>
      <c r="F23" s="6"/>
      <c r="G23" s="6"/>
      <c r="H23" s="7"/>
    </row>
    <row r="24" spans="1:8" ht="12.75">
      <c r="A24" s="4" t="s">
        <v>47</v>
      </c>
      <c r="B24" s="3" t="s">
        <v>31</v>
      </c>
      <c r="C24" s="3">
        <v>12</v>
      </c>
      <c r="D24" s="3">
        <v>350</v>
      </c>
      <c r="E24" s="15">
        <v>4200</v>
      </c>
      <c r="F24" s="3">
        <v>0</v>
      </c>
      <c r="G24" s="15">
        <v>2100</v>
      </c>
      <c r="H24" s="33">
        <v>2100</v>
      </c>
    </row>
    <row r="25" spans="1:8" ht="13.5" thickBot="1">
      <c r="A25" s="10" t="s">
        <v>32</v>
      </c>
      <c r="B25" s="3" t="s">
        <v>31</v>
      </c>
      <c r="C25" s="11"/>
      <c r="D25" s="11"/>
      <c r="E25" s="11">
        <v>850</v>
      </c>
      <c r="F25" s="11">
        <v>0</v>
      </c>
      <c r="G25" s="11">
        <v>340</v>
      </c>
      <c r="H25" s="12">
        <v>510</v>
      </c>
    </row>
    <row r="26" spans="1:8" ht="13.5" thickBot="1">
      <c r="A26" s="14" t="s">
        <v>23</v>
      </c>
      <c r="B26" s="9"/>
      <c r="C26" s="9"/>
      <c r="D26" s="9"/>
      <c r="E26" s="41">
        <v>0</v>
      </c>
      <c r="F26" s="41">
        <v>0</v>
      </c>
      <c r="G26" s="41">
        <v>0</v>
      </c>
      <c r="H26" s="42">
        <v>0</v>
      </c>
    </row>
    <row r="27" spans="1:8" ht="13.5" thickBot="1">
      <c r="A27" s="14" t="s">
        <v>24</v>
      </c>
      <c r="B27" s="9"/>
      <c r="C27" s="9"/>
      <c r="D27" s="9"/>
      <c r="E27" s="40">
        <f>SUM(E28:E33)</f>
        <v>95400</v>
      </c>
      <c r="F27" s="40">
        <f>SUM(F28:F33)</f>
        <v>6675</v>
      </c>
      <c r="G27" s="40">
        <f>SUM(G28:G33)</f>
        <v>51300</v>
      </c>
      <c r="H27" s="48">
        <f>SUM(H28:H33)</f>
        <v>37425</v>
      </c>
    </row>
    <row r="28" spans="1:8" ht="12.75">
      <c r="A28" s="13" t="s">
        <v>25</v>
      </c>
      <c r="B28" s="6" t="s">
        <v>30</v>
      </c>
      <c r="C28" s="6">
        <v>24</v>
      </c>
      <c r="D28" s="6">
        <v>1700</v>
      </c>
      <c r="E28" s="17">
        <v>40800</v>
      </c>
      <c r="F28" s="6">
        <v>1700</v>
      </c>
      <c r="G28" s="17">
        <v>20400</v>
      </c>
      <c r="H28" s="35">
        <v>18700</v>
      </c>
    </row>
    <row r="29" spans="1:8" ht="12.75">
      <c r="A29" s="4" t="s">
        <v>26</v>
      </c>
      <c r="B29" s="3" t="s">
        <v>30</v>
      </c>
      <c r="C29" s="3">
        <v>24</v>
      </c>
      <c r="D29" s="3">
        <v>900</v>
      </c>
      <c r="E29" s="15">
        <v>21600</v>
      </c>
      <c r="F29" s="3">
        <v>900</v>
      </c>
      <c r="G29" s="15">
        <v>10800</v>
      </c>
      <c r="H29" s="33">
        <v>9900</v>
      </c>
    </row>
    <row r="30" spans="1:8" ht="12.75">
      <c r="A30" s="4" t="s">
        <v>33</v>
      </c>
      <c r="B30" s="3" t="s">
        <v>30</v>
      </c>
      <c r="C30" s="3">
        <v>18</v>
      </c>
      <c r="D30" s="15">
        <v>1200</v>
      </c>
      <c r="E30" s="15">
        <v>21600</v>
      </c>
      <c r="F30" s="15">
        <v>3600</v>
      </c>
      <c r="G30" s="15">
        <v>14400</v>
      </c>
      <c r="H30" s="33">
        <v>3600</v>
      </c>
    </row>
    <row r="31" spans="1:8" ht="12.75">
      <c r="A31" s="73" t="s">
        <v>34</v>
      </c>
      <c r="B31" s="75" t="s">
        <v>30</v>
      </c>
      <c r="C31" s="70">
        <v>24</v>
      </c>
      <c r="D31" s="70">
        <v>325</v>
      </c>
      <c r="E31" s="68">
        <v>7800</v>
      </c>
      <c r="F31" s="70">
        <v>325</v>
      </c>
      <c r="G31" s="68">
        <v>3900</v>
      </c>
      <c r="H31" s="71">
        <v>3575</v>
      </c>
    </row>
    <row r="32" spans="1:8" ht="12.75">
      <c r="A32" s="74"/>
      <c r="B32" s="76"/>
      <c r="C32" s="69"/>
      <c r="D32" s="69"/>
      <c r="E32" s="69"/>
      <c r="F32" s="69"/>
      <c r="G32" s="69"/>
      <c r="H32" s="72"/>
    </row>
    <row r="33" spans="1:8" ht="13.5" thickBot="1">
      <c r="A33" s="58" t="s">
        <v>35</v>
      </c>
      <c r="B33" s="18" t="s">
        <v>30</v>
      </c>
      <c r="C33" s="19">
        <v>24</v>
      </c>
      <c r="D33" s="19">
        <v>150</v>
      </c>
      <c r="E33" s="19">
        <v>3600</v>
      </c>
      <c r="F33" s="36">
        <v>150</v>
      </c>
      <c r="G33" s="37">
        <v>1800</v>
      </c>
      <c r="H33" s="38">
        <v>1650</v>
      </c>
    </row>
    <row r="34" spans="1:8" ht="12.75" customHeight="1" thickBot="1">
      <c r="A34" s="20" t="s">
        <v>27</v>
      </c>
      <c r="B34" s="9"/>
      <c r="C34" s="9"/>
      <c r="D34" s="9"/>
      <c r="E34" s="41">
        <v>0</v>
      </c>
      <c r="F34" s="41">
        <v>0</v>
      </c>
      <c r="G34" s="41">
        <v>0</v>
      </c>
      <c r="H34" s="42">
        <v>0</v>
      </c>
    </row>
    <row r="35" spans="1:8" ht="13.5" thickBot="1">
      <c r="A35" s="29" t="s">
        <v>45</v>
      </c>
      <c r="B35" s="30"/>
      <c r="C35" s="30"/>
      <c r="D35" s="30"/>
      <c r="E35" s="31">
        <f>SUM(E6,E21,E26,E27,E34)</f>
        <v>584893</v>
      </c>
      <c r="F35" s="31">
        <f>SUM(F6,F21,F26,F27,F34)</f>
        <v>26711</v>
      </c>
      <c r="G35" s="31">
        <f>SUM(G6,G21,G26,G27,G34)</f>
        <v>295612</v>
      </c>
      <c r="H35" s="50">
        <f>SUM(H6,H21,H26,H27,H34)</f>
        <v>262570</v>
      </c>
    </row>
    <row r="36" ht="12.75">
      <c r="H36" s="39"/>
    </row>
  </sheetData>
  <mergeCells count="16">
    <mergeCell ref="E4:E5"/>
    <mergeCell ref="F4:H4"/>
    <mergeCell ref="A4:A5"/>
    <mergeCell ref="B4:B5"/>
    <mergeCell ref="C4:C5"/>
    <mergeCell ref="D4:D5"/>
    <mergeCell ref="E31:E32"/>
    <mergeCell ref="A1:H1"/>
    <mergeCell ref="A2:H2"/>
    <mergeCell ref="F31:F32"/>
    <mergeCell ref="G31:G32"/>
    <mergeCell ref="H31:H32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Footer>&amp;CStránka 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luscanova</dc:creator>
  <cp:keywords/>
  <dc:description/>
  <cp:lastModifiedBy>jakoubkova</cp:lastModifiedBy>
  <cp:lastPrinted>2006-06-22T04:44:27Z</cp:lastPrinted>
  <dcterms:created xsi:type="dcterms:W3CDTF">2006-05-31T12:50:19Z</dcterms:created>
  <dcterms:modified xsi:type="dcterms:W3CDTF">2006-06-22T19:40:54Z</dcterms:modified>
  <cp:category/>
  <cp:version/>
  <cp:contentType/>
  <cp:contentStatus/>
</cp:coreProperties>
</file>