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K-19-2006-26, př. 2 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<sst xmlns="http://schemas.openxmlformats.org/spreadsheetml/2006/main" count="564" uniqueCount="55">
  <si>
    <t>Druh výdaje</t>
  </si>
  <si>
    <t>Jednotka</t>
  </si>
  <si>
    <t>Počet</t>
  </si>
  <si>
    <t>J. cena (Kč)</t>
  </si>
  <si>
    <t>Celkové N (Kč)</t>
  </si>
  <si>
    <t>1. Osobní náklady</t>
  </si>
  <si>
    <t>1.1 Odborný personál</t>
  </si>
  <si>
    <t>hod.</t>
  </si>
  <si>
    <t>2. Cestovní náklady</t>
  </si>
  <si>
    <t>3. Vybavení a zařízení</t>
  </si>
  <si>
    <t>4. Náklady kanceláře projektu</t>
  </si>
  <si>
    <t>měsíc</t>
  </si>
  <si>
    <t>5. Nákup služeb</t>
  </si>
  <si>
    <t>6. Celkové uznatelné N</t>
  </si>
  <si>
    <t>1.1.1. Garant partnera</t>
  </si>
  <si>
    <t>1.2.1. Účetní partnera</t>
  </si>
  <si>
    <t>1.2.3. Administrativa</t>
  </si>
  <si>
    <t xml:space="preserve">2.1 Cestovní náhrady </t>
  </si>
  <si>
    <t>4.2. Telefonní poplatky</t>
  </si>
  <si>
    <t>4.1. Spotřební zb. a materiál</t>
  </si>
  <si>
    <t>4.3. Provoz vozidla</t>
  </si>
  <si>
    <t>4.4. Náklady na nákup vody, paliv a energie</t>
  </si>
  <si>
    <t>akce</t>
  </si>
  <si>
    <t>4.6. Vedení zvláštního účtu</t>
  </si>
  <si>
    <t xml:space="preserve">1.1.5. Lektoři příprava programu a pilotní ověření </t>
  </si>
  <si>
    <t>1.1.5.1. Lektor - vzdělávání</t>
  </si>
  <si>
    <t>Čerpání v letech (Kč)</t>
  </si>
  <si>
    <t>Střední odborná škola technická, Střední odborné učiliště a Učiliště Jihlava, Polenská 2</t>
  </si>
  <si>
    <t>1.1.2. Odvody z mezd</t>
  </si>
  <si>
    <t>1.1.4. Odvody z mezd</t>
  </si>
  <si>
    <t>1.1.5.2. Odvody z mezd</t>
  </si>
  <si>
    <t>1.2.2. Odvody z mezd</t>
  </si>
  <si>
    <t>1.2.4. Odvody z mezd</t>
  </si>
  <si>
    <t>1.1.5.4. Odvody z mezd</t>
  </si>
  <si>
    <t>1.1.5.5. Lektor - pilotáž</t>
  </si>
  <si>
    <t>1.1.5.6. Odvody z mezd</t>
  </si>
  <si>
    <t>1.1.6. Expert odborný konzultant</t>
  </si>
  <si>
    <t>Podíl na celkovém rozpočtu projektu Adaptabilní školy - další vzdělávání</t>
  </si>
  <si>
    <t>Střední průmyslová škola stavební, Střední odborné učiliště stavební a Odborné učiliště, Třebíč, Kubišova 1214/9</t>
  </si>
  <si>
    <t>Obchodní akademie Dr. Albína Bráfa, Třebíč, Bráfova 9</t>
  </si>
  <si>
    <t>Obchodní akademie a Integrovaná střední škola obchodu a služeb, Havlíčkův Brod, Bratříků 851</t>
  </si>
  <si>
    <t>Střední odborné učiliště strojírenské a učiliště, Žďár nad Sázavou, Strojírenská 6</t>
  </si>
  <si>
    <t>Střední průmyslová škola a Střední odborné učiliště Pelhřimov, Friedova 1469</t>
  </si>
  <si>
    <t>Střední průmyslová škola technická a Střední odborné učiliště technické Třebíč, Manželů Curieových 734</t>
  </si>
  <si>
    <t>Integrovaná střední škola stavební a Učiliště Jihlava, Žižkova 20</t>
  </si>
  <si>
    <t>a Odborné učiliště, Bystřice nad Pernštejnem, Dr. Veselého 343</t>
  </si>
  <si>
    <t>Vyšší odborná škola, Střední zemědělská škola, Střední odborné učiliště opravárenské</t>
  </si>
  <si>
    <t>Střední odborná škola, Střední odborné učiliště zemědělské a technické a Učiliště, Humpolec, Školní 764</t>
  </si>
  <si>
    <t>Střední odborná škola a Střední odborné učiliště, Jihlava, Karolíny Světlé 2</t>
  </si>
  <si>
    <t>1.2 Administrativní / pomocný personál</t>
  </si>
  <si>
    <t>1.1.3. Manažer DV</t>
  </si>
  <si>
    <t>1.1.5.3. Lektor - tvorba vz. programů</t>
  </si>
  <si>
    <t>4.5. Workshopy, jednání</t>
  </si>
  <si>
    <t>Počet stran: 11</t>
  </si>
  <si>
    <t>RK-19-2006-26,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</si>
</sst>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5" xfId="0" applyBorder="1" applyAlignment="1">
      <alignment wrapText="1"/>
    </xf>
    <xf numFmtId="0" fontId="1" fillId="3" borderId="5" xfId="0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1" fillId="3" borderId="7" xfId="0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3" borderId="1" xfId="0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3" fontId="0" fillId="0" borderId="10" xfId="0" applyNumberFormat="1" applyBorder="1" applyAlignment="1">
      <alignment/>
    </xf>
    <xf numFmtId="3" fontId="1" fillId="3" borderId="10" xfId="0" applyNumberFormat="1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0" fontId="1" fillId="3" borderId="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1" fillId="3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3" fontId="1" fillId="3" borderId="15" xfId="0" applyNumberFormat="1" applyFont="1" applyFill="1" applyBorder="1" applyAlignment="1">
      <alignment horizontal="center"/>
    </xf>
    <xf numFmtId="3" fontId="1" fillId="3" borderId="16" xfId="0" applyNumberFormat="1" applyFont="1" applyFill="1" applyBorder="1" applyAlignment="1">
      <alignment horizontal="center"/>
    </xf>
    <xf numFmtId="3" fontId="1" fillId="3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/>
    </xf>
    <xf numFmtId="3" fontId="1" fillId="3" borderId="20" xfId="0" applyNumberFormat="1" applyFont="1" applyFill="1" applyBorder="1" applyAlignment="1">
      <alignment/>
    </xf>
    <xf numFmtId="3" fontId="1" fillId="3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2" borderId="1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" fillId="3" borderId="7" xfId="0" applyNumberFormat="1" applyFont="1" applyFill="1" applyBorder="1" applyAlignment="1">
      <alignment horizontal="center"/>
    </xf>
    <xf numFmtId="3" fontId="1" fillId="3" borderId="20" xfId="0" applyNumberFormat="1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J21" sqref="J21"/>
    </sheetView>
  </sheetViews>
  <sheetFormatPr defaultColWidth="9.00390625" defaultRowHeight="12.75"/>
  <cols>
    <col min="1" max="1" width="41.625" style="0" customWidth="1"/>
    <col min="2" max="2" width="10.25390625" style="0" customWidth="1"/>
    <col min="4" max="4" width="10.25390625" style="0" customWidth="1"/>
    <col min="5" max="8" width="10.75390625" style="0" customWidth="1"/>
  </cols>
  <sheetData>
    <row r="1" spans="1:8" ht="12.75" customHeight="1">
      <c r="A1" s="32" t="s">
        <v>37</v>
      </c>
      <c r="B1" s="32"/>
      <c r="C1" s="32"/>
      <c r="D1" s="32"/>
      <c r="E1" s="32"/>
      <c r="F1" s="25"/>
      <c r="G1" s="25" t="s">
        <v>54</v>
      </c>
      <c r="H1" s="25"/>
    </row>
    <row r="2" spans="1:8" ht="12.75">
      <c r="A2" s="33" t="s">
        <v>48</v>
      </c>
      <c r="B2" s="33"/>
      <c r="C2" s="33"/>
      <c r="D2" s="33"/>
      <c r="E2" s="26"/>
      <c r="F2" s="26"/>
      <c r="G2" s="33" t="s">
        <v>53</v>
      </c>
      <c r="H2" s="33"/>
    </row>
    <row r="3" ht="13.5" thickBot="1"/>
    <row r="4" spans="1:8" ht="12.75" customHeight="1">
      <c r="A4" s="37" t="s">
        <v>0</v>
      </c>
      <c r="B4" s="45" t="s">
        <v>1</v>
      </c>
      <c r="C4" s="37" t="s">
        <v>2</v>
      </c>
      <c r="D4" s="45" t="s">
        <v>3</v>
      </c>
      <c r="E4" s="27" t="s">
        <v>4</v>
      </c>
      <c r="F4" s="29" t="s">
        <v>26</v>
      </c>
      <c r="G4" s="30"/>
      <c r="H4" s="31"/>
    </row>
    <row r="5" spans="1:8" ht="13.5" thickBot="1">
      <c r="A5" s="38"/>
      <c r="B5" s="46"/>
      <c r="C5" s="38"/>
      <c r="D5" s="46"/>
      <c r="E5" s="28"/>
      <c r="F5" s="1">
        <v>2005</v>
      </c>
      <c r="G5" s="2">
        <v>2006</v>
      </c>
      <c r="H5" s="13">
        <v>2007</v>
      </c>
    </row>
    <row r="6" spans="1:9" ht="12.75">
      <c r="A6" s="3" t="s">
        <v>5</v>
      </c>
      <c r="B6" s="34"/>
      <c r="C6" s="35"/>
      <c r="D6" s="36"/>
      <c r="E6" s="4">
        <f>SUM(E8:E11,E13:E19,E21:E24)</f>
        <v>596815.5</v>
      </c>
      <c r="F6" s="4">
        <f>SUM(F8:F11,F13:F19,F21:F24)</f>
        <v>18461</v>
      </c>
      <c r="G6" s="4">
        <f>SUM(G8:G11,G13:G19,G21:G24)</f>
        <v>370481</v>
      </c>
      <c r="H6" s="4">
        <f>SUM(H8:H11,H13:H19,H21:H24)</f>
        <v>207874</v>
      </c>
      <c r="I6" s="15"/>
    </row>
    <row r="7" spans="1:9" ht="12.75">
      <c r="A7" s="18" t="s">
        <v>6</v>
      </c>
      <c r="B7" s="42"/>
      <c r="C7" s="43"/>
      <c r="D7" s="43"/>
      <c r="E7" s="43"/>
      <c r="F7" s="43"/>
      <c r="G7" s="43"/>
      <c r="H7" s="44"/>
      <c r="I7" s="15"/>
    </row>
    <row r="8" spans="1:9" ht="12.75">
      <c r="A8" s="5" t="s">
        <v>14</v>
      </c>
      <c r="B8" s="10" t="s">
        <v>7</v>
      </c>
      <c r="C8" s="6">
        <v>360</v>
      </c>
      <c r="D8" s="6">
        <v>200</v>
      </c>
      <c r="E8" s="6">
        <f>C8*D8</f>
        <v>72000</v>
      </c>
      <c r="F8" s="6">
        <v>3000</v>
      </c>
      <c r="G8" s="6">
        <v>36000</v>
      </c>
      <c r="H8" s="19">
        <v>33000</v>
      </c>
      <c r="I8" s="15"/>
    </row>
    <row r="9" spans="1:9" ht="12.75">
      <c r="A9" s="5" t="s">
        <v>28</v>
      </c>
      <c r="B9" s="10"/>
      <c r="C9" s="6">
        <v>360</v>
      </c>
      <c r="D9" s="6">
        <v>70</v>
      </c>
      <c r="E9" s="6">
        <f>E8*0.35</f>
        <v>25200</v>
      </c>
      <c r="F9" s="6">
        <v>1050</v>
      </c>
      <c r="G9" s="6">
        <v>12600</v>
      </c>
      <c r="H9" s="19">
        <v>11550</v>
      </c>
      <c r="I9" s="15"/>
    </row>
    <row r="10" spans="1:9" ht="12.75">
      <c r="A10" s="5" t="s">
        <v>50</v>
      </c>
      <c r="B10" s="10" t="s">
        <v>7</v>
      </c>
      <c r="C10" s="6">
        <v>1210</v>
      </c>
      <c r="D10" s="6">
        <v>180</v>
      </c>
      <c r="E10" s="6">
        <v>217800</v>
      </c>
      <c r="F10" s="6">
        <v>9075</v>
      </c>
      <c r="G10" s="6">
        <v>108900</v>
      </c>
      <c r="H10" s="19">
        <v>99825</v>
      </c>
      <c r="I10" s="15"/>
    </row>
    <row r="11" spans="1:9" ht="12.75">
      <c r="A11" s="5" t="s">
        <v>29</v>
      </c>
      <c r="B11" s="10"/>
      <c r="C11" s="6">
        <v>1210</v>
      </c>
      <c r="D11" s="6">
        <v>63</v>
      </c>
      <c r="E11" s="6">
        <v>76230</v>
      </c>
      <c r="F11" s="6">
        <v>3176</v>
      </c>
      <c r="G11" s="6">
        <v>38115</v>
      </c>
      <c r="H11" s="19">
        <v>34939</v>
      </c>
      <c r="I11" s="15"/>
    </row>
    <row r="12" spans="1:9" ht="12.75" customHeight="1">
      <c r="A12" s="7" t="s">
        <v>24</v>
      </c>
      <c r="B12" s="42"/>
      <c r="C12" s="43"/>
      <c r="D12" s="43"/>
      <c r="E12" s="43"/>
      <c r="F12" s="43"/>
      <c r="G12" s="43"/>
      <c r="H12" s="44"/>
      <c r="I12" s="15"/>
    </row>
    <row r="13" spans="1:9" ht="12.75">
      <c r="A13" s="7" t="s">
        <v>25</v>
      </c>
      <c r="B13" s="10" t="s">
        <v>7</v>
      </c>
      <c r="C13" s="6">
        <v>108</v>
      </c>
      <c r="D13" s="6">
        <v>100</v>
      </c>
      <c r="E13" s="6">
        <v>10800</v>
      </c>
      <c r="F13" s="6">
        <v>0</v>
      </c>
      <c r="G13" s="6">
        <v>10800</v>
      </c>
      <c r="H13" s="19">
        <v>0</v>
      </c>
      <c r="I13" s="15"/>
    </row>
    <row r="14" spans="1:9" ht="12.75">
      <c r="A14" s="7" t="s">
        <v>30</v>
      </c>
      <c r="B14" s="10"/>
      <c r="C14" s="6"/>
      <c r="D14" s="6"/>
      <c r="E14" s="6">
        <v>3780</v>
      </c>
      <c r="F14" s="6">
        <v>0</v>
      </c>
      <c r="G14" s="6">
        <v>3780</v>
      </c>
      <c r="H14" s="19">
        <v>0</v>
      </c>
      <c r="I14" s="15"/>
    </row>
    <row r="15" spans="1:9" ht="12.75" customHeight="1">
      <c r="A15" s="7" t="s">
        <v>51</v>
      </c>
      <c r="B15" s="10"/>
      <c r="C15" s="6">
        <v>529</v>
      </c>
      <c r="D15" s="6">
        <v>170</v>
      </c>
      <c r="E15" s="6">
        <f>C15*D15</f>
        <v>89930</v>
      </c>
      <c r="F15" s="6">
        <v>0</v>
      </c>
      <c r="G15" s="6">
        <v>89930</v>
      </c>
      <c r="H15" s="19">
        <v>0</v>
      </c>
      <c r="I15" s="15"/>
    </row>
    <row r="16" spans="1:9" ht="12.75">
      <c r="A16" s="7" t="s">
        <v>33</v>
      </c>
      <c r="B16" s="10"/>
      <c r="C16" s="6"/>
      <c r="D16" s="6"/>
      <c r="E16" s="6">
        <f>E15*0.35</f>
        <v>31475.499999999996</v>
      </c>
      <c r="F16" s="6">
        <v>0</v>
      </c>
      <c r="G16" s="6">
        <v>31476</v>
      </c>
      <c r="H16" s="19">
        <v>0</v>
      </c>
      <c r="I16" s="15"/>
    </row>
    <row r="17" spans="1:9" ht="12.75">
      <c r="A17" s="7" t="s">
        <v>34</v>
      </c>
      <c r="B17" s="10"/>
      <c r="C17" s="6">
        <v>30</v>
      </c>
      <c r="D17" s="6">
        <v>320</v>
      </c>
      <c r="E17" s="6">
        <f>C17*D17</f>
        <v>9600</v>
      </c>
      <c r="F17" s="6">
        <v>0</v>
      </c>
      <c r="G17" s="6">
        <v>9600</v>
      </c>
      <c r="H17" s="19">
        <v>0</v>
      </c>
      <c r="I17" s="15"/>
    </row>
    <row r="18" spans="1:9" ht="12.75">
      <c r="A18" s="7" t="s">
        <v>35</v>
      </c>
      <c r="B18" s="10"/>
      <c r="C18" s="6"/>
      <c r="D18" s="6"/>
      <c r="E18" s="6">
        <f>E17*0.35</f>
        <v>3360</v>
      </c>
      <c r="F18" s="6">
        <v>0</v>
      </c>
      <c r="G18" s="6">
        <v>3360</v>
      </c>
      <c r="H18" s="19">
        <v>0</v>
      </c>
      <c r="I18" s="15"/>
    </row>
    <row r="19" spans="1:9" ht="12.75">
      <c r="A19" s="7" t="s">
        <v>36</v>
      </c>
      <c r="B19" s="10" t="s">
        <v>7</v>
      </c>
      <c r="C19" s="6">
        <v>16</v>
      </c>
      <c r="D19" s="6">
        <v>300</v>
      </c>
      <c r="E19" s="6">
        <v>4800</v>
      </c>
      <c r="F19" s="6">
        <v>0</v>
      </c>
      <c r="G19" s="6">
        <v>0</v>
      </c>
      <c r="H19" s="19">
        <v>4800</v>
      </c>
      <c r="I19" s="15"/>
    </row>
    <row r="20" spans="1:9" ht="12.75" customHeight="1">
      <c r="A20" s="7" t="s">
        <v>49</v>
      </c>
      <c r="B20" s="42"/>
      <c r="C20" s="43"/>
      <c r="D20" s="43"/>
      <c r="E20" s="43"/>
      <c r="F20" s="43"/>
      <c r="G20" s="43"/>
      <c r="H20" s="44"/>
      <c r="I20" s="15"/>
    </row>
    <row r="21" spans="1:9" ht="12.75">
      <c r="A21" s="7" t="s">
        <v>15</v>
      </c>
      <c r="B21" s="6" t="s">
        <v>7</v>
      </c>
      <c r="C21" s="6">
        <v>240</v>
      </c>
      <c r="D21" s="6">
        <v>90</v>
      </c>
      <c r="E21" s="6">
        <v>21600</v>
      </c>
      <c r="F21" s="6">
        <v>900</v>
      </c>
      <c r="G21" s="6">
        <v>10800</v>
      </c>
      <c r="H21" s="19">
        <v>9900</v>
      </c>
      <c r="I21" s="15"/>
    </row>
    <row r="22" spans="1:9" ht="12.75">
      <c r="A22" s="7" t="s">
        <v>31</v>
      </c>
      <c r="B22" s="6"/>
      <c r="C22" s="6"/>
      <c r="D22" s="6">
        <v>31.5</v>
      </c>
      <c r="E22" s="6">
        <v>7560</v>
      </c>
      <c r="F22" s="6">
        <v>315</v>
      </c>
      <c r="G22" s="6">
        <v>3780</v>
      </c>
      <c r="H22" s="19">
        <v>3465</v>
      </c>
      <c r="I22" s="15"/>
    </row>
    <row r="23" spans="1:9" ht="12.75">
      <c r="A23" s="7" t="s">
        <v>16</v>
      </c>
      <c r="B23" s="6" t="s">
        <v>7</v>
      </c>
      <c r="C23" s="6">
        <v>240</v>
      </c>
      <c r="D23" s="6">
        <v>70</v>
      </c>
      <c r="E23" s="6">
        <v>16800</v>
      </c>
      <c r="F23" s="6">
        <v>700</v>
      </c>
      <c r="G23" s="6">
        <v>8400</v>
      </c>
      <c r="H23" s="19">
        <v>7700</v>
      </c>
      <c r="I23" s="15"/>
    </row>
    <row r="24" spans="1:8" ht="12.75">
      <c r="A24" s="7" t="s">
        <v>32</v>
      </c>
      <c r="B24" s="6"/>
      <c r="C24" s="6"/>
      <c r="D24" s="6">
        <v>24.5</v>
      </c>
      <c r="E24" s="6">
        <v>5880</v>
      </c>
      <c r="F24" s="6">
        <v>245</v>
      </c>
      <c r="G24" s="6">
        <v>2940</v>
      </c>
      <c r="H24" s="19">
        <v>2695</v>
      </c>
    </row>
    <row r="25" spans="1:9" ht="12.75">
      <c r="A25" s="8" t="s">
        <v>8</v>
      </c>
      <c r="B25" s="9"/>
      <c r="C25" s="9"/>
      <c r="D25" s="9"/>
      <c r="E25" s="9">
        <f>SUM(E26)</f>
        <v>5250</v>
      </c>
      <c r="F25" s="9">
        <f>SUM(F26)</f>
        <v>350</v>
      </c>
      <c r="G25" s="9">
        <f>SUM(G26)</f>
        <v>2450</v>
      </c>
      <c r="H25" s="20">
        <f>SUM(H26)</f>
        <v>2450</v>
      </c>
      <c r="I25" s="15"/>
    </row>
    <row r="26" spans="1:8" ht="12.75">
      <c r="A26" s="7" t="s">
        <v>17</v>
      </c>
      <c r="B26" s="6"/>
      <c r="C26" s="6">
        <v>15</v>
      </c>
      <c r="D26" s="6">
        <v>350</v>
      </c>
      <c r="E26" s="6">
        <v>5250</v>
      </c>
      <c r="F26" s="6">
        <v>350</v>
      </c>
      <c r="G26" s="6">
        <v>2450</v>
      </c>
      <c r="H26" s="19">
        <v>2450</v>
      </c>
    </row>
    <row r="27" spans="1:8" ht="12.75">
      <c r="A27" s="8" t="s">
        <v>9</v>
      </c>
      <c r="B27" s="9"/>
      <c r="C27" s="9"/>
      <c r="D27" s="9"/>
      <c r="E27" s="9">
        <v>0</v>
      </c>
      <c r="F27" s="9">
        <v>0</v>
      </c>
      <c r="G27" s="9">
        <v>0</v>
      </c>
      <c r="H27" s="20">
        <v>0</v>
      </c>
    </row>
    <row r="28" spans="1:9" ht="12.75">
      <c r="A28" s="8" t="s">
        <v>10</v>
      </c>
      <c r="B28" s="9"/>
      <c r="C28" s="9"/>
      <c r="D28" s="9"/>
      <c r="E28" s="9">
        <f>SUM(E29:E34)</f>
        <v>62350</v>
      </c>
      <c r="F28" s="9">
        <f>SUM(F29:F34)</f>
        <v>2348</v>
      </c>
      <c r="G28" s="9">
        <f>SUM(G29:G34)</f>
        <v>31176</v>
      </c>
      <c r="H28" s="20">
        <f>SUM(H29:H34)</f>
        <v>28826</v>
      </c>
      <c r="I28" s="15"/>
    </row>
    <row r="29" spans="1:8" ht="12.75">
      <c r="A29" s="5" t="s">
        <v>19</v>
      </c>
      <c r="B29" s="6" t="s">
        <v>11</v>
      </c>
      <c r="C29" s="6">
        <v>24</v>
      </c>
      <c r="D29" s="6">
        <v>225</v>
      </c>
      <c r="E29" s="6">
        <v>5400</v>
      </c>
      <c r="F29" s="6">
        <v>225</v>
      </c>
      <c r="G29" s="6">
        <v>2700</v>
      </c>
      <c r="H29" s="19">
        <v>2475</v>
      </c>
    </row>
    <row r="30" spans="1:8" ht="12.75">
      <c r="A30" s="5" t="s">
        <v>18</v>
      </c>
      <c r="B30" s="6" t="s">
        <v>11</v>
      </c>
      <c r="C30" s="6">
        <v>24</v>
      </c>
      <c r="D30" s="6">
        <v>825</v>
      </c>
      <c r="E30" s="6">
        <v>19800</v>
      </c>
      <c r="F30" s="6">
        <v>825</v>
      </c>
      <c r="G30" s="6">
        <v>9900</v>
      </c>
      <c r="H30" s="19">
        <v>9075</v>
      </c>
    </row>
    <row r="31" spans="1:8" ht="12.75">
      <c r="A31" s="5" t="s">
        <v>20</v>
      </c>
      <c r="B31" s="6" t="s">
        <v>11</v>
      </c>
      <c r="C31" s="6">
        <v>24</v>
      </c>
      <c r="D31" s="6">
        <v>900</v>
      </c>
      <c r="E31" s="6">
        <v>21600</v>
      </c>
      <c r="F31" s="6">
        <v>900</v>
      </c>
      <c r="G31" s="6">
        <v>10800</v>
      </c>
      <c r="H31" s="19">
        <v>9900</v>
      </c>
    </row>
    <row r="32" spans="1:8" ht="12.75" customHeight="1">
      <c r="A32" s="7" t="s">
        <v>21</v>
      </c>
      <c r="B32" s="6" t="s">
        <v>11</v>
      </c>
      <c r="C32" s="6">
        <v>24</v>
      </c>
      <c r="D32" s="6">
        <v>248</v>
      </c>
      <c r="E32" s="6">
        <v>5950</v>
      </c>
      <c r="F32" s="6">
        <v>248</v>
      </c>
      <c r="G32" s="6">
        <v>2976</v>
      </c>
      <c r="H32" s="19">
        <v>2726</v>
      </c>
    </row>
    <row r="33" spans="1:8" ht="12.75">
      <c r="A33" s="7" t="s">
        <v>52</v>
      </c>
      <c r="B33" s="6" t="s">
        <v>22</v>
      </c>
      <c r="C33" s="6">
        <v>4</v>
      </c>
      <c r="D33" s="6">
        <v>1500</v>
      </c>
      <c r="E33" s="6">
        <v>6000</v>
      </c>
      <c r="F33" s="6">
        <v>0</v>
      </c>
      <c r="G33" s="6">
        <v>3000</v>
      </c>
      <c r="H33" s="19">
        <v>3000</v>
      </c>
    </row>
    <row r="34" spans="1:8" ht="12.75">
      <c r="A34" s="5" t="s">
        <v>23</v>
      </c>
      <c r="B34" s="6" t="s">
        <v>11</v>
      </c>
      <c r="C34" s="6">
        <v>24</v>
      </c>
      <c r="D34" s="6">
        <v>150</v>
      </c>
      <c r="E34" s="6">
        <v>3600</v>
      </c>
      <c r="F34" s="6">
        <v>150</v>
      </c>
      <c r="G34" s="6">
        <v>1800</v>
      </c>
      <c r="H34" s="19">
        <v>1650</v>
      </c>
    </row>
    <row r="35" spans="1:8" ht="13.5" thickBot="1">
      <c r="A35" s="16" t="s">
        <v>12</v>
      </c>
      <c r="B35" s="17"/>
      <c r="C35" s="17"/>
      <c r="D35" s="17"/>
      <c r="E35" s="17">
        <v>0</v>
      </c>
      <c r="F35" s="17">
        <v>0</v>
      </c>
      <c r="G35" s="17">
        <v>0</v>
      </c>
      <c r="H35" s="21">
        <v>0</v>
      </c>
    </row>
    <row r="36" spans="1:9" ht="13.5" thickBot="1">
      <c r="A36" s="22" t="s">
        <v>13</v>
      </c>
      <c r="B36" s="39"/>
      <c r="C36" s="40"/>
      <c r="D36" s="41"/>
      <c r="E36" s="12">
        <f>SUM(E6,E25,E28)</f>
        <v>664415.5</v>
      </c>
      <c r="F36" s="12">
        <f>SUM(F28,F27,F25,F6)</f>
        <v>21159</v>
      </c>
      <c r="G36" s="12">
        <f>SUM(G28,G27,G25,G6)</f>
        <v>404107</v>
      </c>
      <c r="H36" s="12">
        <f>SUM(H28,H27,H25,H6)</f>
        <v>239150</v>
      </c>
      <c r="I36" s="15"/>
    </row>
  </sheetData>
  <mergeCells count="14">
    <mergeCell ref="B6:D6"/>
    <mergeCell ref="A4:A5"/>
    <mergeCell ref="B36:D36"/>
    <mergeCell ref="B7:H7"/>
    <mergeCell ref="B12:H12"/>
    <mergeCell ref="B20:H20"/>
    <mergeCell ref="B4:B5"/>
    <mergeCell ref="C4:C5"/>
    <mergeCell ref="D4:D5"/>
    <mergeCell ref="E4:E5"/>
    <mergeCell ref="F4:H4"/>
    <mergeCell ref="A1:E1"/>
    <mergeCell ref="A2:D2"/>
    <mergeCell ref="G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H2"/>
    </sheetView>
  </sheetViews>
  <sheetFormatPr defaultColWidth="9.00390625" defaultRowHeight="12.75"/>
  <cols>
    <col min="1" max="1" width="41.625" style="0" customWidth="1"/>
    <col min="2" max="2" width="10.25390625" style="0" customWidth="1"/>
    <col min="4" max="4" width="10.25390625" style="0" customWidth="1"/>
    <col min="5" max="8" width="10.75390625" style="0" customWidth="1"/>
  </cols>
  <sheetData>
    <row r="1" spans="1:8" ht="12.75">
      <c r="A1" s="32" t="s">
        <v>37</v>
      </c>
      <c r="B1" s="32"/>
      <c r="C1" s="32"/>
      <c r="D1" s="32"/>
      <c r="E1" s="32"/>
      <c r="F1" s="32"/>
      <c r="G1" s="32"/>
      <c r="H1" s="32"/>
    </row>
    <row r="2" spans="1:8" ht="12.75">
      <c r="A2" s="33" t="s">
        <v>47</v>
      </c>
      <c r="B2" s="33"/>
      <c r="C2" s="33"/>
      <c r="D2" s="33"/>
      <c r="E2" s="33"/>
      <c r="F2" s="33"/>
      <c r="G2" s="33"/>
      <c r="H2" s="33"/>
    </row>
    <row r="3" ht="13.5" thickBot="1"/>
    <row r="4" spans="1:8" ht="12.75" customHeight="1">
      <c r="A4" s="37" t="s">
        <v>0</v>
      </c>
      <c r="B4" s="45" t="s">
        <v>1</v>
      </c>
      <c r="C4" s="37" t="s">
        <v>2</v>
      </c>
      <c r="D4" s="45" t="s">
        <v>3</v>
      </c>
      <c r="E4" s="27" t="s">
        <v>4</v>
      </c>
      <c r="F4" s="29" t="s">
        <v>26</v>
      </c>
      <c r="G4" s="30"/>
      <c r="H4" s="31"/>
    </row>
    <row r="5" spans="1:8" ht="13.5" thickBot="1">
      <c r="A5" s="38"/>
      <c r="B5" s="46"/>
      <c r="C5" s="38"/>
      <c r="D5" s="46"/>
      <c r="E5" s="28"/>
      <c r="F5" s="1">
        <v>2005</v>
      </c>
      <c r="G5" s="2">
        <v>2006</v>
      </c>
      <c r="H5" s="13">
        <v>2007</v>
      </c>
    </row>
    <row r="6" spans="1:9" ht="12.75" customHeight="1">
      <c r="A6" s="3" t="s">
        <v>5</v>
      </c>
      <c r="B6" s="34"/>
      <c r="C6" s="35"/>
      <c r="D6" s="36"/>
      <c r="E6" s="4">
        <f>SUM(E8:E11,E13:E19,E21:E24)</f>
        <v>556342.5</v>
      </c>
      <c r="F6" s="4">
        <f>SUM(F8:F11,F13:F19,F21:F24)</f>
        <v>16571</v>
      </c>
      <c r="G6" s="4">
        <f>SUM(G8:G11,G13:G19,G21:G24)</f>
        <v>352688</v>
      </c>
      <c r="H6" s="4">
        <f>SUM(H8:H11,H13:H19,H21:H24)</f>
        <v>187084</v>
      </c>
      <c r="I6" s="15"/>
    </row>
    <row r="7" spans="1:8" ht="12.75" customHeight="1">
      <c r="A7" s="18" t="s">
        <v>6</v>
      </c>
      <c r="B7" s="48"/>
      <c r="C7" s="49"/>
      <c r="D7" s="49"/>
      <c r="E7" s="49"/>
      <c r="F7" s="49"/>
      <c r="G7" s="49"/>
      <c r="H7" s="50"/>
    </row>
    <row r="8" spans="1:8" ht="12.75" customHeight="1">
      <c r="A8" s="5" t="s">
        <v>14</v>
      </c>
      <c r="B8" s="6" t="s">
        <v>7</v>
      </c>
      <c r="C8" s="6">
        <v>192</v>
      </c>
      <c r="D8" s="6">
        <v>200</v>
      </c>
      <c r="E8" s="6">
        <v>38400</v>
      </c>
      <c r="F8" s="6">
        <v>1600</v>
      </c>
      <c r="G8" s="6">
        <v>19200</v>
      </c>
      <c r="H8" s="19">
        <v>17600</v>
      </c>
    </row>
    <row r="9" spans="1:8" ht="12.75" customHeight="1">
      <c r="A9" s="5" t="s">
        <v>28</v>
      </c>
      <c r="B9" s="6"/>
      <c r="C9" s="6">
        <v>192</v>
      </c>
      <c r="D9" s="6">
        <v>70</v>
      </c>
      <c r="E9" s="6">
        <v>13440</v>
      </c>
      <c r="F9" s="6">
        <v>560</v>
      </c>
      <c r="G9" s="6">
        <v>6720</v>
      </c>
      <c r="H9" s="19">
        <v>6160</v>
      </c>
    </row>
    <row r="10" spans="1:8" ht="12.75" customHeight="1">
      <c r="A10" s="5" t="s">
        <v>50</v>
      </c>
      <c r="B10" s="6" t="s">
        <v>7</v>
      </c>
      <c r="C10" s="6">
        <v>1210</v>
      </c>
      <c r="D10" s="6">
        <v>180</v>
      </c>
      <c r="E10" s="6">
        <v>217800</v>
      </c>
      <c r="F10" s="6">
        <v>9075</v>
      </c>
      <c r="G10" s="6">
        <v>108900</v>
      </c>
      <c r="H10" s="19">
        <v>99825</v>
      </c>
    </row>
    <row r="11" spans="1:8" ht="12.75" customHeight="1">
      <c r="A11" s="5" t="s">
        <v>29</v>
      </c>
      <c r="B11" s="6"/>
      <c r="C11" s="6">
        <v>1210</v>
      </c>
      <c r="D11" s="6">
        <v>63</v>
      </c>
      <c r="E11" s="6">
        <v>76230</v>
      </c>
      <c r="F11" s="6">
        <v>3176</v>
      </c>
      <c r="G11" s="6">
        <v>38115</v>
      </c>
      <c r="H11" s="19">
        <v>34939</v>
      </c>
    </row>
    <row r="12" spans="1:8" ht="12.75" customHeight="1">
      <c r="A12" s="7" t="s">
        <v>24</v>
      </c>
      <c r="B12" s="48"/>
      <c r="C12" s="49"/>
      <c r="D12" s="49"/>
      <c r="E12" s="49"/>
      <c r="F12" s="49"/>
      <c r="G12" s="49"/>
      <c r="H12" s="50"/>
    </row>
    <row r="13" spans="1:8" ht="12.75" customHeight="1">
      <c r="A13" s="7" t="s">
        <v>25</v>
      </c>
      <c r="B13" s="6" t="s">
        <v>7</v>
      </c>
      <c r="C13" s="6">
        <v>108</v>
      </c>
      <c r="D13" s="6">
        <v>100</v>
      </c>
      <c r="E13" s="6">
        <v>10800</v>
      </c>
      <c r="F13" s="6">
        <v>0</v>
      </c>
      <c r="G13" s="6">
        <v>10800</v>
      </c>
      <c r="H13" s="19">
        <v>0</v>
      </c>
    </row>
    <row r="14" spans="1:8" ht="12.75" customHeight="1">
      <c r="A14" s="7" t="s">
        <v>30</v>
      </c>
      <c r="B14" s="6"/>
      <c r="C14" s="6"/>
      <c r="D14" s="6"/>
      <c r="E14" s="6">
        <v>3780</v>
      </c>
      <c r="F14" s="6">
        <v>0</v>
      </c>
      <c r="G14" s="6">
        <v>3780</v>
      </c>
      <c r="H14" s="19">
        <v>0</v>
      </c>
    </row>
    <row r="15" spans="1:8" ht="12.75" customHeight="1">
      <c r="A15" s="7" t="s">
        <v>51</v>
      </c>
      <c r="B15" s="6"/>
      <c r="C15" s="6">
        <v>539</v>
      </c>
      <c r="D15" s="6">
        <v>170</v>
      </c>
      <c r="E15" s="6">
        <f>C15*D15</f>
        <v>91630</v>
      </c>
      <c r="F15" s="6">
        <v>0</v>
      </c>
      <c r="G15" s="6">
        <v>91630</v>
      </c>
      <c r="H15" s="19">
        <v>0</v>
      </c>
    </row>
    <row r="16" spans="1:8" ht="12.75" customHeight="1">
      <c r="A16" s="7" t="s">
        <v>33</v>
      </c>
      <c r="B16" s="6"/>
      <c r="C16" s="6"/>
      <c r="D16" s="6"/>
      <c r="E16" s="6">
        <f>E15*0.35</f>
        <v>32070.499999999996</v>
      </c>
      <c r="F16" s="6">
        <v>0</v>
      </c>
      <c r="G16" s="6">
        <v>32071</v>
      </c>
      <c r="H16" s="19">
        <v>0</v>
      </c>
    </row>
    <row r="17" spans="1:8" ht="12.75" customHeight="1">
      <c r="A17" s="7" t="s">
        <v>34</v>
      </c>
      <c r="B17" s="6"/>
      <c r="C17" s="6">
        <v>36</v>
      </c>
      <c r="D17" s="6">
        <v>320</v>
      </c>
      <c r="E17" s="6">
        <f>C17*D17</f>
        <v>11520</v>
      </c>
      <c r="F17" s="6">
        <v>0</v>
      </c>
      <c r="G17" s="6">
        <v>11520</v>
      </c>
      <c r="H17" s="19">
        <v>0</v>
      </c>
    </row>
    <row r="18" spans="1:8" ht="12.75" customHeight="1">
      <c r="A18" s="7" t="s">
        <v>35</v>
      </c>
      <c r="B18" s="6"/>
      <c r="C18" s="6"/>
      <c r="D18" s="6"/>
      <c r="E18" s="6">
        <f>E17*0.35</f>
        <v>4031.9999999999995</v>
      </c>
      <c r="F18" s="6">
        <v>0</v>
      </c>
      <c r="G18" s="6">
        <v>4032</v>
      </c>
      <c r="H18" s="19">
        <v>0</v>
      </c>
    </row>
    <row r="19" spans="1:8" ht="12.75" customHeight="1">
      <c r="A19" s="7" t="s">
        <v>36</v>
      </c>
      <c r="B19" s="6" t="s">
        <v>7</v>
      </c>
      <c r="C19" s="6">
        <v>16</v>
      </c>
      <c r="D19" s="6">
        <v>300</v>
      </c>
      <c r="E19" s="6">
        <v>4800</v>
      </c>
      <c r="F19" s="6">
        <v>0</v>
      </c>
      <c r="G19" s="6">
        <v>0</v>
      </c>
      <c r="H19" s="19">
        <v>4800</v>
      </c>
    </row>
    <row r="20" spans="1:8" ht="12.75" customHeight="1">
      <c r="A20" s="7" t="s">
        <v>49</v>
      </c>
      <c r="B20" s="48"/>
      <c r="C20" s="49"/>
      <c r="D20" s="49"/>
      <c r="E20" s="49"/>
      <c r="F20" s="49"/>
      <c r="G20" s="49"/>
      <c r="H20" s="50"/>
    </row>
    <row r="21" spans="1:8" ht="12.75" customHeight="1">
      <c r="A21" s="7" t="s">
        <v>15</v>
      </c>
      <c r="B21" s="6" t="s">
        <v>7</v>
      </c>
      <c r="C21" s="6">
        <v>240</v>
      </c>
      <c r="D21" s="6">
        <v>90</v>
      </c>
      <c r="E21" s="6">
        <v>21600</v>
      </c>
      <c r="F21" s="6">
        <v>900</v>
      </c>
      <c r="G21" s="6">
        <v>10800</v>
      </c>
      <c r="H21" s="19">
        <v>9900</v>
      </c>
    </row>
    <row r="22" spans="1:8" ht="12.75" customHeight="1">
      <c r="A22" s="7" t="s">
        <v>31</v>
      </c>
      <c r="B22" s="6"/>
      <c r="C22" s="6"/>
      <c r="D22" s="6">
        <v>31.5</v>
      </c>
      <c r="E22" s="6">
        <v>7560</v>
      </c>
      <c r="F22" s="6">
        <v>315</v>
      </c>
      <c r="G22" s="6">
        <v>3780</v>
      </c>
      <c r="H22" s="19">
        <v>3465</v>
      </c>
    </row>
    <row r="23" spans="1:8" ht="12.75" customHeight="1">
      <c r="A23" s="7" t="s">
        <v>16</v>
      </c>
      <c r="B23" s="6" t="s">
        <v>7</v>
      </c>
      <c r="C23" s="6">
        <v>240</v>
      </c>
      <c r="D23" s="6">
        <v>70</v>
      </c>
      <c r="E23" s="6">
        <v>16800</v>
      </c>
      <c r="F23" s="6">
        <v>700</v>
      </c>
      <c r="G23" s="6">
        <v>8400</v>
      </c>
      <c r="H23" s="19">
        <v>7700</v>
      </c>
    </row>
    <row r="24" spans="1:8" ht="12.75" customHeight="1">
      <c r="A24" s="7" t="s">
        <v>32</v>
      </c>
      <c r="B24" s="6"/>
      <c r="C24" s="6"/>
      <c r="D24" s="6">
        <v>24.5</v>
      </c>
      <c r="E24" s="6">
        <v>5880</v>
      </c>
      <c r="F24" s="6">
        <v>245</v>
      </c>
      <c r="G24" s="6">
        <v>2940</v>
      </c>
      <c r="H24" s="19">
        <v>2695</v>
      </c>
    </row>
    <row r="25" spans="1:9" ht="12.75" customHeight="1">
      <c r="A25" s="8" t="s">
        <v>8</v>
      </c>
      <c r="B25" s="9"/>
      <c r="C25" s="9"/>
      <c r="D25" s="9"/>
      <c r="E25" s="9">
        <v>5250</v>
      </c>
      <c r="F25" s="9">
        <f>SUM(F26)</f>
        <v>350</v>
      </c>
      <c r="G25" s="9">
        <f>SUM(G26)</f>
        <v>2450</v>
      </c>
      <c r="H25" s="20">
        <f>SUM(H26)</f>
        <v>2450</v>
      </c>
      <c r="I25" s="15"/>
    </row>
    <row r="26" spans="1:8" ht="12.75" customHeight="1">
      <c r="A26" s="7" t="s">
        <v>17</v>
      </c>
      <c r="B26" s="6"/>
      <c r="C26" s="6">
        <v>15</v>
      </c>
      <c r="D26" s="6">
        <v>350</v>
      </c>
      <c r="E26" s="6">
        <v>5250</v>
      </c>
      <c r="F26" s="6">
        <v>350</v>
      </c>
      <c r="G26" s="6">
        <v>2450</v>
      </c>
      <c r="H26" s="19">
        <v>2450</v>
      </c>
    </row>
    <row r="27" spans="1:8" ht="12.75" customHeight="1">
      <c r="A27" s="8" t="s">
        <v>9</v>
      </c>
      <c r="B27" s="9"/>
      <c r="C27" s="9"/>
      <c r="D27" s="9"/>
      <c r="E27" s="9">
        <v>0</v>
      </c>
      <c r="F27" s="9">
        <v>0</v>
      </c>
      <c r="G27" s="9">
        <v>0</v>
      </c>
      <c r="H27" s="20">
        <v>0</v>
      </c>
    </row>
    <row r="28" spans="1:9" ht="12.75" customHeight="1">
      <c r="A28" s="8" t="s">
        <v>10</v>
      </c>
      <c r="B28" s="9"/>
      <c r="C28" s="9"/>
      <c r="D28" s="9"/>
      <c r="E28" s="9">
        <f>SUM(E29:E34)</f>
        <v>62350</v>
      </c>
      <c r="F28" s="9">
        <f>SUM(F29:F34)</f>
        <v>2348</v>
      </c>
      <c r="G28" s="9">
        <f>SUM(G29:G34)</f>
        <v>31176</v>
      </c>
      <c r="H28" s="20">
        <f>SUM(H29:H34)</f>
        <v>28826</v>
      </c>
      <c r="I28" s="15"/>
    </row>
    <row r="29" spans="1:8" ht="12.75" customHeight="1">
      <c r="A29" s="5" t="s">
        <v>19</v>
      </c>
      <c r="B29" s="6" t="s">
        <v>11</v>
      </c>
      <c r="C29" s="6">
        <v>24</v>
      </c>
      <c r="D29" s="6">
        <v>225</v>
      </c>
      <c r="E29" s="6">
        <v>5400</v>
      </c>
      <c r="F29" s="6">
        <v>225</v>
      </c>
      <c r="G29" s="6">
        <v>2700</v>
      </c>
      <c r="H29" s="19">
        <v>2475</v>
      </c>
    </row>
    <row r="30" spans="1:8" ht="12.75" customHeight="1">
      <c r="A30" s="5" t="s">
        <v>18</v>
      </c>
      <c r="B30" s="6" t="s">
        <v>11</v>
      </c>
      <c r="C30" s="6">
        <v>24</v>
      </c>
      <c r="D30" s="6">
        <v>825</v>
      </c>
      <c r="E30" s="6">
        <v>19800</v>
      </c>
      <c r="F30" s="6">
        <v>825</v>
      </c>
      <c r="G30" s="6">
        <v>9900</v>
      </c>
      <c r="H30" s="19">
        <v>9075</v>
      </c>
    </row>
    <row r="31" spans="1:8" ht="12.75" customHeight="1">
      <c r="A31" s="5" t="s">
        <v>20</v>
      </c>
      <c r="B31" s="6" t="s">
        <v>11</v>
      </c>
      <c r="C31" s="6">
        <v>24</v>
      </c>
      <c r="D31" s="6">
        <v>900</v>
      </c>
      <c r="E31" s="6">
        <v>21600</v>
      </c>
      <c r="F31" s="6">
        <v>900</v>
      </c>
      <c r="G31" s="6">
        <v>10800</v>
      </c>
      <c r="H31" s="19">
        <v>9900</v>
      </c>
    </row>
    <row r="32" spans="1:8" ht="12.75" customHeight="1">
      <c r="A32" s="7" t="s">
        <v>21</v>
      </c>
      <c r="B32" s="6" t="s">
        <v>11</v>
      </c>
      <c r="C32" s="6">
        <v>24</v>
      </c>
      <c r="D32" s="6">
        <v>248</v>
      </c>
      <c r="E32" s="6">
        <v>5950</v>
      </c>
      <c r="F32" s="6">
        <v>248</v>
      </c>
      <c r="G32" s="6">
        <v>2976</v>
      </c>
      <c r="H32" s="19">
        <v>2726</v>
      </c>
    </row>
    <row r="33" spans="1:8" ht="12.75" customHeight="1">
      <c r="A33" s="7" t="s">
        <v>52</v>
      </c>
      <c r="B33" s="6" t="s">
        <v>22</v>
      </c>
      <c r="C33" s="6">
        <v>4</v>
      </c>
      <c r="D33" s="6">
        <v>1500</v>
      </c>
      <c r="E33" s="6">
        <v>6000</v>
      </c>
      <c r="F33" s="6">
        <v>0</v>
      </c>
      <c r="G33" s="6">
        <v>3000</v>
      </c>
      <c r="H33" s="19">
        <v>3000</v>
      </c>
    </row>
    <row r="34" spans="1:8" ht="12.75" customHeight="1">
      <c r="A34" s="5" t="s">
        <v>23</v>
      </c>
      <c r="B34" s="6" t="s">
        <v>11</v>
      </c>
      <c r="C34" s="6">
        <v>24</v>
      </c>
      <c r="D34" s="6">
        <v>150</v>
      </c>
      <c r="E34" s="6">
        <v>3600</v>
      </c>
      <c r="F34" s="6">
        <v>150</v>
      </c>
      <c r="G34" s="6">
        <v>1800</v>
      </c>
      <c r="H34" s="19">
        <v>1650</v>
      </c>
    </row>
    <row r="35" spans="1:8" ht="12.75" customHeight="1" thickBot="1">
      <c r="A35" s="16" t="s">
        <v>12</v>
      </c>
      <c r="B35" s="17"/>
      <c r="C35" s="17"/>
      <c r="D35" s="17"/>
      <c r="E35" s="17">
        <v>0</v>
      </c>
      <c r="F35" s="17">
        <v>0</v>
      </c>
      <c r="G35" s="17">
        <v>0</v>
      </c>
      <c r="H35" s="21">
        <v>0</v>
      </c>
    </row>
    <row r="36" spans="1:9" ht="12.75" customHeight="1" thickBot="1">
      <c r="A36" s="22" t="s">
        <v>13</v>
      </c>
      <c r="B36" s="47"/>
      <c r="C36" s="47"/>
      <c r="D36" s="47"/>
      <c r="E36" s="12">
        <f>SUM(E28,E25,E6)</f>
        <v>623942.5</v>
      </c>
      <c r="F36" s="12">
        <f>SUM(F28,F27,F25,B7,F6,B7)</f>
        <v>19269</v>
      </c>
      <c r="G36" s="12">
        <f>SUM(G28,G27,G25,C7,G6,C7)</f>
        <v>386314</v>
      </c>
      <c r="H36" s="12">
        <f>SUM(H28,H27,H25,D7,H6,D7)</f>
        <v>218360</v>
      </c>
      <c r="I36" s="15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mergeCells count="13">
    <mergeCell ref="A4:A5"/>
    <mergeCell ref="B4:B5"/>
    <mergeCell ref="C4:C5"/>
    <mergeCell ref="D4:D5"/>
    <mergeCell ref="B20:H20"/>
    <mergeCell ref="B36:D36"/>
    <mergeCell ref="A1:H1"/>
    <mergeCell ref="A2:H2"/>
    <mergeCell ref="B7:H7"/>
    <mergeCell ref="B12:H12"/>
    <mergeCell ref="E4:E5"/>
    <mergeCell ref="F4:H4"/>
    <mergeCell ref="B6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10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G1" sqref="G1:H1"/>
    </sheetView>
  </sheetViews>
  <sheetFormatPr defaultColWidth="9.00390625" defaultRowHeight="12.75"/>
  <cols>
    <col min="1" max="1" width="41.625" style="0" customWidth="1"/>
    <col min="2" max="2" width="10.25390625" style="0" customWidth="1"/>
    <col min="4" max="4" width="10.25390625" style="0" customWidth="1"/>
    <col min="5" max="8" width="10.75390625" style="0" customWidth="1"/>
  </cols>
  <sheetData>
    <row r="1" spans="1:8" ht="12.75">
      <c r="A1" s="32" t="s">
        <v>37</v>
      </c>
      <c r="B1" s="32"/>
      <c r="C1" s="32"/>
      <c r="D1" s="32"/>
      <c r="E1" s="32"/>
      <c r="F1" s="25"/>
      <c r="G1" s="25"/>
      <c r="H1" s="25"/>
    </row>
    <row r="2" spans="1:8" ht="12.75">
      <c r="A2" s="33" t="s">
        <v>27</v>
      </c>
      <c r="B2" s="33"/>
      <c r="C2" s="33"/>
      <c r="D2" s="33"/>
      <c r="E2" s="33"/>
      <c r="F2" s="26"/>
      <c r="G2" s="26"/>
      <c r="H2" s="26"/>
    </row>
    <row r="3" ht="13.5" thickBot="1"/>
    <row r="4" spans="1:8" ht="12.75">
      <c r="A4" s="37" t="s">
        <v>0</v>
      </c>
      <c r="B4" s="45" t="s">
        <v>1</v>
      </c>
      <c r="C4" s="37" t="s">
        <v>2</v>
      </c>
      <c r="D4" s="45" t="s">
        <v>3</v>
      </c>
      <c r="E4" s="27" t="s">
        <v>4</v>
      </c>
      <c r="F4" s="29" t="s">
        <v>26</v>
      </c>
      <c r="G4" s="30"/>
      <c r="H4" s="31"/>
    </row>
    <row r="5" spans="1:8" ht="13.5" thickBot="1">
      <c r="A5" s="38"/>
      <c r="B5" s="46"/>
      <c r="C5" s="38"/>
      <c r="D5" s="46"/>
      <c r="E5" s="28"/>
      <c r="F5" s="1">
        <v>2005</v>
      </c>
      <c r="G5" s="2">
        <v>2006</v>
      </c>
      <c r="H5" s="13">
        <v>2007</v>
      </c>
    </row>
    <row r="6" spans="1:9" ht="12.75">
      <c r="A6" s="3" t="s">
        <v>5</v>
      </c>
      <c r="B6" s="34"/>
      <c r="C6" s="35"/>
      <c r="D6" s="36"/>
      <c r="E6" s="4">
        <f>SUM(E8:E11,E13:E19,E21:E24)</f>
        <v>607939.5</v>
      </c>
      <c r="F6" s="4">
        <f>SUM(F8:F11,F13:F19,F21:F24)</f>
        <v>16571</v>
      </c>
      <c r="G6" s="4">
        <f>SUM(G8:G11,G13:G19,G21:G24)</f>
        <v>404285</v>
      </c>
      <c r="H6" s="4">
        <f>SUM(H8:H11,H13:H19,H21:H24)</f>
        <v>187084</v>
      </c>
      <c r="I6" s="15"/>
    </row>
    <row r="7" spans="1:9" ht="12.75">
      <c r="A7" s="18" t="s">
        <v>6</v>
      </c>
      <c r="B7" s="60"/>
      <c r="C7" s="61"/>
      <c r="D7" s="61"/>
      <c r="E7" s="61"/>
      <c r="F7" s="61"/>
      <c r="G7" s="61"/>
      <c r="H7" s="62"/>
      <c r="I7" s="15"/>
    </row>
    <row r="8" spans="1:9" ht="12.75">
      <c r="A8" s="5" t="s">
        <v>14</v>
      </c>
      <c r="B8" s="10" t="s">
        <v>7</v>
      </c>
      <c r="C8" s="6">
        <v>192</v>
      </c>
      <c r="D8" s="6">
        <v>200</v>
      </c>
      <c r="E8" s="6">
        <v>38400</v>
      </c>
      <c r="F8" s="6">
        <v>1600</v>
      </c>
      <c r="G8" s="6">
        <v>19200</v>
      </c>
      <c r="H8" s="19">
        <v>17600</v>
      </c>
      <c r="I8" s="15"/>
    </row>
    <row r="9" spans="1:9" ht="12.75">
      <c r="A9" s="5" t="s">
        <v>28</v>
      </c>
      <c r="B9" s="10"/>
      <c r="C9" s="6">
        <v>192</v>
      </c>
      <c r="D9" s="6">
        <v>70</v>
      </c>
      <c r="E9" s="6">
        <v>13440</v>
      </c>
      <c r="F9" s="6">
        <v>560</v>
      </c>
      <c r="G9" s="6">
        <v>6720</v>
      </c>
      <c r="H9" s="19">
        <v>6160</v>
      </c>
      <c r="I9" s="15"/>
    </row>
    <row r="10" spans="1:9" ht="12.75">
      <c r="A10" s="5" t="s">
        <v>50</v>
      </c>
      <c r="B10" s="10" t="s">
        <v>7</v>
      </c>
      <c r="C10" s="6">
        <v>1210</v>
      </c>
      <c r="D10" s="6">
        <v>180</v>
      </c>
      <c r="E10" s="6">
        <v>217800</v>
      </c>
      <c r="F10" s="6">
        <v>9075</v>
      </c>
      <c r="G10" s="6">
        <v>108900</v>
      </c>
      <c r="H10" s="19">
        <v>99825</v>
      </c>
      <c r="I10" s="15"/>
    </row>
    <row r="11" spans="1:9" ht="12.75">
      <c r="A11" s="5" t="s">
        <v>29</v>
      </c>
      <c r="B11" s="10"/>
      <c r="C11" s="6">
        <v>1210</v>
      </c>
      <c r="D11" s="6">
        <v>63</v>
      </c>
      <c r="E11" s="6">
        <v>76230</v>
      </c>
      <c r="F11" s="6">
        <v>3176</v>
      </c>
      <c r="G11" s="6">
        <v>38115</v>
      </c>
      <c r="H11" s="19">
        <v>34939</v>
      </c>
      <c r="I11" s="15"/>
    </row>
    <row r="12" spans="1:9" ht="15" customHeight="1">
      <c r="A12" s="7" t="s">
        <v>24</v>
      </c>
      <c r="B12" s="54"/>
      <c r="C12" s="55"/>
      <c r="D12" s="55"/>
      <c r="E12" s="55"/>
      <c r="F12" s="55"/>
      <c r="G12" s="55"/>
      <c r="H12" s="56"/>
      <c r="I12" s="15"/>
    </row>
    <row r="13" spans="1:9" ht="12.75">
      <c r="A13" s="7" t="s">
        <v>25</v>
      </c>
      <c r="B13" s="10" t="s">
        <v>7</v>
      </c>
      <c r="C13" s="6">
        <v>108</v>
      </c>
      <c r="D13" s="6">
        <v>100</v>
      </c>
      <c r="E13" s="6">
        <v>10800</v>
      </c>
      <c r="F13" s="6">
        <v>0</v>
      </c>
      <c r="G13" s="6">
        <v>10800</v>
      </c>
      <c r="H13" s="19">
        <v>0</v>
      </c>
      <c r="I13" s="15"/>
    </row>
    <row r="14" spans="1:9" ht="12.75">
      <c r="A14" s="7" t="s">
        <v>30</v>
      </c>
      <c r="B14" s="10"/>
      <c r="C14" s="6"/>
      <c r="D14" s="6"/>
      <c r="E14" s="6">
        <v>3780</v>
      </c>
      <c r="F14" s="6">
        <v>0</v>
      </c>
      <c r="G14" s="6">
        <v>3780</v>
      </c>
      <c r="H14" s="19">
        <v>0</v>
      </c>
      <c r="I14" s="15"/>
    </row>
    <row r="15" spans="1:9" ht="12.75">
      <c r="A15" s="7" t="s">
        <v>51</v>
      </c>
      <c r="B15" s="10"/>
      <c r="C15" s="6">
        <v>681</v>
      </c>
      <c r="D15" s="6">
        <v>170</v>
      </c>
      <c r="E15" s="6">
        <f>C15*D15</f>
        <v>115770</v>
      </c>
      <c r="F15" s="6">
        <v>0</v>
      </c>
      <c r="G15" s="6">
        <v>115770</v>
      </c>
      <c r="H15" s="19">
        <v>0</v>
      </c>
      <c r="I15" s="15"/>
    </row>
    <row r="16" spans="1:9" ht="12.75">
      <c r="A16" s="7" t="s">
        <v>33</v>
      </c>
      <c r="B16" s="10"/>
      <c r="C16" s="6"/>
      <c r="D16" s="6"/>
      <c r="E16" s="6">
        <f>E15*0.35</f>
        <v>40519.5</v>
      </c>
      <c r="F16" s="6">
        <v>0</v>
      </c>
      <c r="G16" s="6">
        <v>40520</v>
      </c>
      <c r="H16" s="19">
        <v>0</v>
      </c>
      <c r="I16" s="15"/>
    </row>
    <row r="17" spans="1:9" ht="12.75">
      <c r="A17" s="7" t="s">
        <v>34</v>
      </c>
      <c r="B17" s="10"/>
      <c r="C17" s="6">
        <v>80</v>
      </c>
      <c r="D17" s="6">
        <v>320</v>
      </c>
      <c r="E17" s="6">
        <f>C17*D17</f>
        <v>25600</v>
      </c>
      <c r="F17" s="6">
        <v>0</v>
      </c>
      <c r="G17" s="6">
        <v>25600</v>
      </c>
      <c r="H17" s="19">
        <v>0</v>
      </c>
      <c r="I17" s="15"/>
    </row>
    <row r="18" spans="1:9" ht="12.75">
      <c r="A18" s="7" t="s">
        <v>35</v>
      </c>
      <c r="B18" s="10"/>
      <c r="C18" s="6"/>
      <c r="D18" s="6"/>
      <c r="E18" s="6">
        <f>E17*0.35</f>
        <v>8960</v>
      </c>
      <c r="F18" s="6">
        <v>0</v>
      </c>
      <c r="G18" s="6">
        <v>8960</v>
      </c>
      <c r="H18" s="19">
        <v>0</v>
      </c>
      <c r="I18" s="15"/>
    </row>
    <row r="19" spans="1:9" ht="12.75">
      <c r="A19" s="7" t="s">
        <v>36</v>
      </c>
      <c r="B19" s="10" t="s">
        <v>7</v>
      </c>
      <c r="C19" s="6">
        <v>16</v>
      </c>
      <c r="D19" s="6">
        <v>300</v>
      </c>
      <c r="E19" s="6">
        <v>4800</v>
      </c>
      <c r="F19" s="6">
        <v>0</v>
      </c>
      <c r="G19" s="6">
        <v>0</v>
      </c>
      <c r="H19" s="19">
        <v>4800</v>
      </c>
      <c r="I19" s="15"/>
    </row>
    <row r="20" spans="1:9" ht="12.75">
      <c r="A20" s="7" t="s">
        <v>49</v>
      </c>
      <c r="B20" s="57"/>
      <c r="C20" s="58"/>
      <c r="D20" s="58"/>
      <c r="E20" s="58"/>
      <c r="F20" s="58"/>
      <c r="G20" s="58"/>
      <c r="H20" s="59"/>
      <c r="I20" s="15"/>
    </row>
    <row r="21" spans="1:9" ht="12.75">
      <c r="A21" s="7" t="s">
        <v>15</v>
      </c>
      <c r="B21" s="6" t="s">
        <v>7</v>
      </c>
      <c r="C21" s="6">
        <v>240</v>
      </c>
      <c r="D21" s="6">
        <v>90</v>
      </c>
      <c r="E21" s="6">
        <v>21600</v>
      </c>
      <c r="F21" s="6">
        <v>900</v>
      </c>
      <c r="G21" s="6">
        <v>10800</v>
      </c>
      <c r="H21" s="19">
        <v>9900</v>
      </c>
      <c r="I21" s="15"/>
    </row>
    <row r="22" spans="1:9" ht="12.75">
      <c r="A22" s="7" t="s">
        <v>31</v>
      </c>
      <c r="B22" s="6"/>
      <c r="C22" s="6"/>
      <c r="D22" s="6">
        <v>31.5</v>
      </c>
      <c r="E22" s="6">
        <v>7560</v>
      </c>
      <c r="F22" s="6">
        <v>315</v>
      </c>
      <c r="G22" s="6">
        <v>3780</v>
      </c>
      <c r="H22" s="19">
        <v>3465</v>
      </c>
      <c r="I22" s="15"/>
    </row>
    <row r="23" spans="1:9" ht="12.75">
      <c r="A23" s="7" t="s">
        <v>16</v>
      </c>
      <c r="B23" s="6" t="s">
        <v>7</v>
      </c>
      <c r="C23" s="6">
        <v>240</v>
      </c>
      <c r="D23" s="6">
        <v>70</v>
      </c>
      <c r="E23" s="6">
        <v>16800</v>
      </c>
      <c r="F23" s="6">
        <v>700</v>
      </c>
      <c r="G23" s="6">
        <v>8400</v>
      </c>
      <c r="H23" s="19">
        <v>7700</v>
      </c>
      <c r="I23" s="15"/>
    </row>
    <row r="24" spans="1:9" ht="12.75">
      <c r="A24" s="7" t="s">
        <v>32</v>
      </c>
      <c r="B24" s="6"/>
      <c r="C24" s="6"/>
      <c r="D24" s="6">
        <v>24.5</v>
      </c>
      <c r="E24" s="6">
        <v>5880</v>
      </c>
      <c r="F24" s="6">
        <v>245</v>
      </c>
      <c r="G24" s="6">
        <v>2940</v>
      </c>
      <c r="H24" s="19">
        <v>2695</v>
      </c>
      <c r="I24" s="15"/>
    </row>
    <row r="25" spans="1:8" ht="12.75">
      <c r="A25" s="8" t="s">
        <v>8</v>
      </c>
      <c r="B25" s="9"/>
      <c r="C25" s="9"/>
      <c r="D25" s="9"/>
      <c r="E25" s="9">
        <v>5250</v>
      </c>
      <c r="F25" s="9">
        <f>SUM(F26)</f>
        <v>350</v>
      </c>
      <c r="G25" s="9">
        <f>SUM(G26)</f>
        <v>2450</v>
      </c>
      <c r="H25" s="20">
        <f>SUM(H26)</f>
        <v>2450</v>
      </c>
    </row>
    <row r="26" spans="1:8" ht="12.75">
      <c r="A26" s="7" t="s">
        <v>17</v>
      </c>
      <c r="B26" s="6"/>
      <c r="C26" s="6">
        <v>15</v>
      </c>
      <c r="D26" s="6">
        <v>350</v>
      </c>
      <c r="E26" s="6">
        <v>5250</v>
      </c>
      <c r="F26" s="6">
        <v>350</v>
      </c>
      <c r="G26" s="6">
        <v>2450</v>
      </c>
      <c r="H26" s="19">
        <v>2450</v>
      </c>
    </row>
    <row r="27" spans="1:8" ht="12.75">
      <c r="A27" s="8" t="s">
        <v>9</v>
      </c>
      <c r="B27" s="9"/>
      <c r="C27" s="9"/>
      <c r="D27" s="9"/>
      <c r="E27" s="9">
        <v>0</v>
      </c>
      <c r="F27" s="9">
        <v>0</v>
      </c>
      <c r="G27" s="9">
        <v>0</v>
      </c>
      <c r="H27" s="20">
        <v>0</v>
      </c>
    </row>
    <row r="28" spans="1:8" ht="12.75">
      <c r="A28" s="8" t="s">
        <v>10</v>
      </c>
      <c r="B28" s="9"/>
      <c r="C28" s="9"/>
      <c r="D28" s="9"/>
      <c r="E28" s="9">
        <f>SUM(E29:E34)</f>
        <v>62350</v>
      </c>
      <c r="F28" s="9">
        <f>SUM(F29:F34)</f>
        <v>2348</v>
      </c>
      <c r="G28" s="9">
        <f>SUM(G29:G34)</f>
        <v>31176</v>
      </c>
      <c r="H28" s="20">
        <f>SUM(H29:H34)</f>
        <v>28826</v>
      </c>
    </row>
    <row r="29" spans="1:8" ht="12.75">
      <c r="A29" s="5" t="s">
        <v>19</v>
      </c>
      <c r="B29" s="6" t="s">
        <v>11</v>
      </c>
      <c r="C29" s="6">
        <v>24</v>
      </c>
      <c r="D29" s="6">
        <v>225</v>
      </c>
      <c r="E29" s="6">
        <v>5400</v>
      </c>
      <c r="F29" s="6">
        <v>225</v>
      </c>
      <c r="G29" s="6">
        <v>2700</v>
      </c>
      <c r="H29" s="19">
        <v>2475</v>
      </c>
    </row>
    <row r="30" spans="1:8" ht="12.75">
      <c r="A30" s="5" t="s">
        <v>18</v>
      </c>
      <c r="B30" s="6" t="s">
        <v>11</v>
      </c>
      <c r="C30" s="6">
        <v>24</v>
      </c>
      <c r="D30" s="6">
        <v>825</v>
      </c>
      <c r="E30" s="6">
        <v>19800</v>
      </c>
      <c r="F30" s="6">
        <v>825</v>
      </c>
      <c r="G30" s="6">
        <v>9900</v>
      </c>
      <c r="H30" s="19">
        <v>9075</v>
      </c>
    </row>
    <row r="31" spans="1:8" ht="12.75">
      <c r="A31" s="5" t="s">
        <v>20</v>
      </c>
      <c r="B31" s="6" t="s">
        <v>11</v>
      </c>
      <c r="C31" s="6">
        <v>24</v>
      </c>
      <c r="D31" s="6">
        <v>900</v>
      </c>
      <c r="E31" s="6">
        <v>21600</v>
      </c>
      <c r="F31" s="6">
        <v>900</v>
      </c>
      <c r="G31" s="6">
        <v>10800</v>
      </c>
      <c r="H31" s="19">
        <v>9900</v>
      </c>
    </row>
    <row r="32" spans="1:8" ht="12.75">
      <c r="A32" s="7" t="s">
        <v>21</v>
      </c>
      <c r="B32" s="6" t="s">
        <v>11</v>
      </c>
      <c r="C32" s="6">
        <v>24</v>
      </c>
      <c r="D32" s="6">
        <v>248</v>
      </c>
      <c r="E32" s="6">
        <v>5950</v>
      </c>
      <c r="F32" s="6">
        <v>248</v>
      </c>
      <c r="G32" s="6">
        <v>2976</v>
      </c>
      <c r="H32" s="19">
        <v>2726</v>
      </c>
    </row>
    <row r="33" spans="1:8" ht="12.75">
      <c r="A33" s="7" t="s">
        <v>52</v>
      </c>
      <c r="B33" s="6" t="s">
        <v>22</v>
      </c>
      <c r="C33" s="6">
        <v>4</v>
      </c>
      <c r="D33" s="6">
        <v>1500</v>
      </c>
      <c r="E33" s="6">
        <v>6000</v>
      </c>
      <c r="F33" s="6">
        <v>0</v>
      </c>
      <c r="G33" s="6">
        <v>3000</v>
      </c>
      <c r="H33" s="19">
        <v>3000</v>
      </c>
    </row>
    <row r="34" spans="1:8" ht="12.75">
      <c r="A34" s="5" t="s">
        <v>23</v>
      </c>
      <c r="B34" s="6" t="s">
        <v>11</v>
      </c>
      <c r="C34" s="6">
        <v>24</v>
      </c>
      <c r="D34" s="6">
        <v>150</v>
      </c>
      <c r="E34" s="6">
        <v>3600</v>
      </c>
      <c r="F34" s="6">
        <v>150</v>
      </c>
      <c r="G34" s="6">
        <v>1800</v>
      </c>
      <c r="H34" s="19">
        <v>1650</v>
      </c>
    </row>
    <row r="35" spans="1:8" ht="13.5" thickBot="1">
      <c r="A35" s="16" t="s">
        <v>12</v>
      </c>
      <c r="B35" s="17"/>
      <c r="C35" s="17"/>
      <c r="D35" s="17"/>
      <c r="E35" s="17">
        <v>0</v>
      </c>
      <c r="F35" s="17">
        <v>0</v>
      </c>
      <c r="G35" s="17">
        <v>0</v>
      </c>
      <c r="H35" s="21">
        <v>0</v>
      </c>
    </row>
    <row r="36" spans="1:9" ht="13.5" thickBot="1">
      <c r="A36" s="11" t="s">
        <v>13</v>
      </c>
      <c r="B36" s="51"/>
      <c r="C36" s="52"/>
      <c r="D36" s="53"/>
      <c r="E36" s="12">
        <f>SUM(E6,E25,E28)</f>
        <v>675539.5</v>
      </c>
      <c r="F36" s="12">
        <f>SUM(F8:F24,F26,F29:F34)</f>
        <v>19269</v>
      </c>
      <c r="G36" s="12">
        <f>SUM(G8:G24,G26,G29:G34)</f>
        <v>437911</v>
      </c>
      <c r="H36" s="12">
        <f>SUM(H8:H24,H26,H29:H34)</f>
        <v>218360</v>
      </c>
      <c r="I36" s="14"/>
    </row>
  </sheetData>
  <mergeCells count="13">
    <mergeCell ref="F4:H4"/>
    <mergeCell ref="A1:E1"/>
    <mergeCell ref="A2:E2"/>
    <mergeCell ref="B6:D6"/>
    <mergeCell ref="A4:A5"/>
    <mergeCell ref="B4:B5"/>
    <mergeCell ref="B36:D36"/>
    <mergeCell ref="B12:H12"/>
    <mergeCell ref="B20:H20"/>
    <mergeCell ref="B7:H7"/>
    <mergeCell ref="C4:C5"/>
    <mergeCell ref="D4:D5"/>
    <mergeCell ref="E4:E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B8" sqref="B8"/>
    </sheetView>
  </sheetViews>
  <sheetFormatPr defaultColWidth="9.00390625" defaultRowHeight="12.75"/>
  <cols>
    <col min="1" max="1" width="41.625" style="0" customWidth="1"/>
    <col min="2" max="2" width="10.25390625" style="0" customWidth="1"/>
    <col min="4" max="4" width="10.25390625" style="0" customWidth="1"/>
    <col min="5" max="8" width="10.75390625" style="0" customWidth="1"/>
  </cols>
  <sheetData>
    <row r="1" spans="1:8" ht="12.75">
      <c r="A1" s="32" t="s">
        <v>37</v>
      </c>
      <c r="B1" s="32"/>
      <c r="C1" s="32"/>
      <c r="D1" s="32"/>
      <c r="E1" s="32"/>
      <c r="F1" s="32"/>
      <c r="G1" s="32"/>
      <c r="H1" s="32"/>
    </row>
    <row r="2" spans="1:8" ht="12.75">
      <c r="A2" s="33" t="s">
        <v>38</v>
      </c>
      <c r="B2" s="33"/>
      <c r="C2" s="33"/>
      <c r="D2" s="33"/>
      <c r="E2" s="33"/>
      <c r="F2" s="33"/>
      <c r="G2" s="33"/>
      <c r="H2" s="33"/>
    </row>
    <row r="3" ht="5.25" customHeight="1" thickBot="1"/>
    <row r="4" spans="1:8" ht="12.75" customHeight="1">
      <c r="A4" s="37" t="s">
        <v>0</v>
      </c>
      <c r="B4" s="45" t="s">
        <v>1</v>
      </c>
      <c r="C4" s="37" t="s">
        <v>2</v>
      </c>
      <c r="D4" s="45" t="s">
        <v>3</v>
      </c>
      <c r="E4" s="27" t="s">
        <v>4</v>
      </c>
      <c r="F4" s="29" t="s">
        <v>26</v>
      </c>
      <c r="G4" s="30"/>
      <c r="H4" s="31"/>
    </row>
    <row r="5" spans="1:8" ht="13.5" thickBot="1">
      <c r="A5" s="38"/>
      <c r="B5" s="46"/>
      <c r="C5" s="38"/>
      <c r="D5" s="46"/>
      <c r="E5" s="28"/>
      <c r="F5" s="1">
        <v>2005</v>
      </c>
      <c r="G5" s="2">
        <v>2006</v>
      </c>
      <c r="H5" s="13">
        <v>2007</v>
      </c>
    </row>
    <row r="6" spans="1:9" ht="12.75">
      <c r="A6" s="3" t="s">
        <v>5</v>
      </c>
      <c r="B6" s="34"/>
      <c r="C6" s="35"/>
      <c r="D6" s="36"/>
      <c r="E6" s="4">
        <f>SUM(E8:E11,E13:E19,E21:E24)</f>
        <v>588554</v>
      </c>
      <c r="F6" s="4">
        <f>SUM(F8:F11,F13:F19,F21:F24)</f>
        <v>16571</v>
      </c>
      <c r="G6" s="4">
        <f>SUM(G8:G11,G13:G19,G21:G24)</f>
        <v>384899</v>
      </c>
      <c r="H6" s="4">
        <f>SUM(H8:H11,H13:H19,H21:H24)</f>
        <v>187084</v>
      </c>
      <c r="I6" s="15"/>
    </row>
    <row r="7" spans="1:9" ht="12.75">
      <c r="A7" s="18" t="s">
        <v>6</v>
      </c>
      <c r="B7" s="42"/>
      <c r="C7" s="43"/>
      <c r="D7" s="43"/>
      <c r="E7" s="43"/>
      <c r="F7" s="43"/>
      <c r="G7" s="43"/>
      <c r="H7" s="44"/>
      <c r="I7" s="15"/>
    </row>
    <row r="8" spans="1:9" ht="12.75">
      <c r="A8" s="5" t="s">
        <v>14</v>
      </c>
      <c r="B8" s="10" t="s">
        <v>7</v>
      </c>
      <c r="C8" s="6">
        <v>192</v>
      </c>
      <c r="D8" s="6">
        <v>200</v>
      </c>
      <c r="E8" s="6">
        <v>38400</v>
      </c>
      <c r="F8" s="6">
        <v>1600</v>
      </c>
      <c r="G8" s="6">
        <v>19200</v>
      </c>
      <c r="H8" s="19">
        <v>17600</v>
      </c>
      <c r="I8" s="15"/>
    </row>
    <row r="9" spans="1:9" ht="12.75">
      <c r="A9" s="5" t="s">
        <v>28</v>
      </c>
      <c r="B9" s="10"/>
      <c r="C9" s="6">
        <v>192</v>
      </c>
      <c r="D9" s="6">
        <v>70</v>
      </c>
      <c r="E9" s="6">
        <v>13440</v>
      </c>
      <c r="F9" s="6">
        <v>560</v>
      </c>
      <c r="G9" s="6">
        <v>6720</v>
      </c>
      <c r="H9" s="19">
        <v>6160</v>
      </c>
      <c r="I9" s="15"/>
    </row>
    <row r="10" spans="1:9" ht="12.75">
      <c r="A10" s="5" t="s">
        <v>50</v>
      </c>
      <c r="B10" s="10" t="s">
        <v>7</v>
      </c>
      <c r="C10" s="6">
        <v>1210</v>
      </c>
      <c r="D10" s="6">
        <v>180</v>
      </c>
      <c r="E10" s="6">
        <v>217800</v>
      </c>
      <c r="F10" s="6">
        <v>9075</v>
      </c>
      <c r="G10" s="6">
        <v>108900</v>
      </c>
      <c r="H10" s="19">
        <v>99825</v>
      </c>
      <c r="I10" s="15"/>
    </row>
    <row r="11" spans="1:9" ht="12.75">
      <c r="A11" s="5" t="s">
        <v>29</v>
      </c>
      <c r="B11" s="10"/>
      <c r="C11" s="6">
        <v>1210</v>
      </c>
      <c r="D11" s="6">
        <v>63</v>
      </c>
      <c r="E11" s="6">
        <v>76230</v>
      </c>
      <c r="F11" s="6">
        <v>3176</v>
      </c>
      <c r="G11" s="6">
        <v>38115</v>
      </c>
      <c r="H11" s="19">
        <v>34939</v>
      </c>
      <c r="I11" s="15"/>
    </row>
    <row r="12" spans="1:9" ht="12.75" customHeight="1">
      <c r="A12" s="7" t="s">
        <v>24</v>
      </c>
      <c r="B12" s="42"/>
      <c r="C12" s="43"/>
      <c r="D12" s="43"/>
      <c r="E12" s="43"/>
      <c r="F12" s="43"/>
      <c r="G12" s="43"/>
      <c r="H12" s="44"/>
      <c r="I12" s="15"/>
    </row>
    <row r="13" spans="1:9" ht="12.75">
      <c r="A13" s="7" t="s">
        <v>25</v>
      </c>
      <c r="B13" s="10" t="s">
        <v>7</v>
      </c>
      <c r="C13" s="6">
        <v>108</v>
      </c>
      <c r="D13" s="6">
        <v>100</v>
      </c>
      <c r="E13" s="6">
        <v>10800</v>
      </c>
      <c r="F13" s="6">
        <v>0</v>
      </c>
      <c r="G13" s="6">
        <v>10800</v>
      </c>
      <c r="H13" s="19">
        <v>0</v>
      </c>
      <c r="I13" s="15"/>
    </row>
    <row r="14" spans="1:9" ht="12.75">
      <c r="A14" s="7" t="s">
        <v>30</v>
      </c>
      <c r="B14" s="10"/>
      <c r="C14" s="6"/>
      <c r="D14" s="6"/>
      <c r="E14" s="6">
        <v>3780</v>
      </c>
      <c r="F14" s="6">
        <v>0</v>
      </c>
      <c r="G14" s="6">
        <v>3780</v>
      </c>
      <c r="H14" s="19">
        <v>0</v>
      </c>
      <c r="I14" s="15"/>
    </row>
    <row r="15" spans="1:9" ht="12.75">
      <c r="A15" s="7" t="s">
        <v>51</v>
      </c>
      <c r="B15" s="10"/>
      <c r="C15" s="6">
        <v>653</v>
      </c>
      <c r="D15" s="6">
        <v>170</v>
      </c>
      <c r="E15" s="6">
        <v>111010</v>
      </c>
      <c r="F15" s="6">
        <v>0</v>
      </c>
      <c r="G15" s="6">
        <v>111010</v>
      </c>
      <c r="H15" s="19">
        <v>0</v>
      </c>
      <c r="I15" s="15"/>
    </row>
    <row r="16" spans="1:9" ht="12.75">
      <c r="A16" s="7" t="s">
        <v>33</v>
      </c>
      <c r="B16" s="10"/>
      <c r="C16" s="6"/>
      <c r="D16" s="6"/>
      <c r="E16" s="6">
        <v>38854</v>
      </c>
      <c r="F16" s="6">
        <v>0</v>
      </c>
      <c r="G16" s="6">
        <v>38854</v>
      </c>
      <c r="H16" s="19">
        <v>0</v>
      </c>
      <c r="I16" s="15"/>
    </row>
    <row r="17" spans="1:9" ht="12.75">
      <c r="A17" s="7" t="s">
        <v>34</v>
      </c>
      <c r="B17" s="10"/>
      <c r="C17" s="6">
        <v>50</v>
      </c>
      <c r="D17" s="6">
        <v>320</v>
      </c>
      <c r="E17" s="6">
        <v>16000</v>
      </c>
      <c r="F17" s="6">
        <v>0</v>
      </c>
      <c r="G17" s="6">
        <v>16000</v>
      </c>
      <c r="H17" s="19">
        <v>0</v>
      </c>
      <c r="I17" s="15"/>
    </row>
    <row r="18" spans="1:9" ht="12.75">
      <c r="A18" s="7" t="s">
        <v>35</v>
      </c>
      <c r="B18" s="10"/>
      <c r="C18" s="6"/>
      <c r="D18" s="6"/>
      <c r="E18" s="6">
        <v>5600</v>
      </c>
      <c r="F18" s="6">
        <v>0</v>
      </c>
      <c r="G18" s="6">
        <v>5600</v>
      </c>
      <c r="H18" s="19">
        <v>0</v>
      </c>
      <c r="I18" s="15"/>
    </row>
    <row r="19" spans="1:9" ht="12.75">
      <c r="A19" s="7" t="s">
        <v>36</v>
      </c>
      <c r="B19" s="10" t="s">
        <v>7</v>
      </c>
      <c r="C19" s="6">
        <v>16</v>
      </c>
      <c r="D19" s="6">
        <v>300</v>
      </c>
      <c r="E19" s="6">
        <v>4800</v>
      </c>
      <c r="F19" s="6">
        <v>0</v>
      </c>
      <c r="G19" s="6">
        <v>0</v>
      </c>
      <c r="H19" s="19">
        <v>4800</v>
      </c>
      <c r="I19" s="15"/>
    </row>
    <row r="20" spans="1:9" ht="12.75" customHeight="1">
      <c r="A20" s="7" t="s">
        <v>49</v>
      </c>
      <c r="B20" s="42"/>
      <c r="C20" s="43"/>
      <c r="D20" s="43"/>
      <c r="E20" s="43"/>
      <c r="F20" s="43"/>
      <c r="G20" s="43"/>
      <c r="H20" s="44"/>
      <c r="I20" s="15"/>
    </row>
    <row r="21" spans="1:9" ht="12.75">
      <c r="A21" s="7" t="s">
        <v>15</v>
      </c>
      <c r="B21" s="6" t="s">
        <v>7</v>
      </c>
      <c r="C21" s="6">
        <v>240</v>
      </c>
      <c r="D21" s="6">
        <v>90</v>
      </c>
      <c r="E21" s="6">
        <v>21600</v>
      </c>
      <c r="F21" s="6">
        <v>900</v>
      </c>
      <c r="G21" s="6">
        <v>10800</v>
      </c>
      <c r="H21" s="19">
        <v>9900</v>
      </c>
      <c r="I21" s="15"/>
    </row>
    <row r="22" spans="1:9" ht="12.75">
      <c r="A22" s="7" t="s">
        <v>31</v>
      </c>
      <c r="B22" s="6"/>
      <c r="C22" s="6"/>
      <c r="D22" s="6">
        <v>31.5</v>
      </c>
      <c r="E22" s="6">
        <v>7560</v>
      </c>
      <c r="F22" s="6">
        <v>315</v>
      </c>
      <c r="G22" s="6">
        <v>3780</v>
      </c>
      <c r="H22" s="19">
        <v>3465</v>
      </c>
      <c r="I22" s="15"/>
    </row>
    <row r="23" spans="1:9" ht="12.75">
      <c r="A23" s="7" t="s">
        <v>16</v>
      </c>
      <c r="B23" s="6" t="s">
        <v>7</v>
      </c>
      <c r="C23" s="6">
        <v>240</v>
      </c>
      <c r="D23" s="6">
        <v>70</v>
      </c>
      <c r="E23" s="6">
        <v>16800</v>
      </c>
      <c r="F23" s="6">
        <v>700</v>
      </c>
      <c r="G23" s="6">
        <v>8400</v>
      </c>
      <c r="H23" s="19">
        <v>7700</v>
      </c>
      <c r="I23" s="15"/>
    </row>
    <row r="24" spans="1:9" ht="12.75">
      <c r="A24" s="7" t="s">
        <v>32</v>
      </c>
      <c r="B24" s="6"/>
      <c r="C24" s="6"/>
      <c r="D24" s="6">
        <v>24.5</v>
      </c>
      <c r="E24" s="6">
        <v>5880</v>
      </c>
      <c r="F24" s="6">
        <v>245</v>
      </c>
      <c r="G24" s="6">
        <v>2940</v>
      </c>
      <c r="H24" s="19">
        <v>2695</v>
      </c>
      <c r="I24" s="15"/>
    </row>
    <row r="25" spans="1:8" ht="12.75">
      <c r="A25" s="8" t="s">
        <v>8</v>
      </c>
      <c r="B25" s="9"/>
      <c r="C25" s="9"/>
      <c r="D25" s="9"/>
      <c r="E25" s="9">
        <f>SUM(E26)</f>
        <v>5250</v>
      </c>
      <c r="F25" s="9">
        <f>SUM(F26)</f>
        <v>350</v>
      </c>
      <c r="G25" s="9">
        <f>SUM(G26)</f>
        <v>2450</v>
      </c>
      <c r="H25" s="20">
        <f>SUM(H26)</f>
        <v>2450</v>
      </c>
    </row>
    <row r="26" spans="1:8" ht="12.75">
      <c r="A26" s="7" t="s">
        <v>17</v>
      </c>
      <c r="B26" s="6"/>
      <c r="C26" s="6">
        <v>15</v>
      </c>
      <c r="D26" s="6">
        <v>350</v>
      </c>
      <c r="E26" s="6">
        <v>5250</v>
      </c>
      <c r="F26" s="6">
        <v>350</v>
      </c>
      <c r="G26" s="6">
        <v>2450</v>
      </c>
      <c r="H26" s="19">
        <v>2450</v>
      </c>
    </row>
    <row r="27" spans="1:8" ht="12.75">
      <c r="A27" s="8" t="s">
        <v>9</v>
      </c>
      <c r="B27" s="9"/>
      <c r="C27" s="9"/>
      <c r="D27" s="9"/>
      <c r="E27" s="9">
        <v>0</v>
      </c>
      <c r="F27" s="9">
        <v>0</v>
      </c>
      <c r="G27" s="9">
        <v>0</v>
      </c>
      <c r="H27" s="20">
        <v>0</v>
      </c>
    </row>
    <row r="28" spans="1:9" ht="12.75">
      <c r="A28" s="8" t="s">
        <v>10</v>
      </c>
      <c r="B28" s="9"/>
      <c r="C28" s="9"/>
      <c r="D28" s="9"/>
      <c r="E28" s="9">
        <f>SUM(E29:E34)</f>
        <v>62350</v>
      </c>
      <c r="F28" s="9">
        <f>SUM(F29:F34)</f>
        <v>2348</v>
      </c>
      <c r="G28" s="9">
        <f>SUM(G29:G34)</f>
        <v>31176</v>
      </c>
      <c r="H28" s="20">
        <f>SUM(H29:H34)</f>
        <v>28826</v>
      </c>
      <c r="I28" s="15"/>
    </row>
    <row r="29" spans="1:8" ht="12.75">
      <c r="A29" s="5" t="s">
        <v>19</v>
      </c>
      <c r="B29" s="6" t="s">
        <v>11</v>
      </c>
      <c r="C29" s="6">
        <v>24</v>
      </c>
      <c r="D29" s="6">
        <v>225</v>
      </c>
      <c r="E29" s="6">
        <v>5400</v>
      </c>
      <c r="F29" s="6">
        <v>225</v>
      </c>
      <c r="G29" s="6">
        <v>2700</v>
      </c>
      <c r="H29" s="19">
        <v>2475</v>
      </c>
    </row>
    <row r="30" spans="1:8" ht="12.75">
      <c r="A30" s="5" t="s">
        <v>18</v>
      </c>
      <c r="B30" s="6" t="s">
        <v>11</v>
      </c>
      <c r="C30" s="6">
        <v>24</v>
      </c>
      <c r="D30" s="6">
        <v>825</v>
      </c>
      <c r="E30" s="6">
        <v>19800</v>
      </c>
      <c r="F30" s="6">
        <v>825</v>
      </c>
      <c r="G30" s="6">
        <v>9900</v>
      </c>
      <c r="H30" s="19">
        <v>9075</v>
      </c>
    </row>
    <row r="31" spans="1:8" ht="12.75">
      <c r="A31" s="5" t="s">
        <v>20</v>
      </c>
      <c r="B31" s="6" t="s">
        <v>11</v>
      </c>
      <c r="C31" s="6">
        <v>24</v>
      </c>
      <c r="D31" s="6">
        <v>900</v>
      </c>
      <c r="E31" s="6">
        <v>21600</v>
      </c>
      <c r="F31" s="6">
        <v>900</v>
      </c>
      <c r="G31" s="6">
        <v>10800</v>
      </c>
      <c r="H31" s="19">
        <v>9900</v>
      </c>
    </row>
    <row r="32" spans="1:8" ht="12.75" customHeight="1">
      <c r="A32" s="7" t="s">
        <v>21</v>
      </c>
      <c r="B32" s="6" t="s">
        <v>11</v>
      </c>
      <c r="C32" s="6">
        <v>24</v>
      </c>
      <c r="D32" s="6">
        <v>248</v>
      </c>
      <c r="E32" s="6">
        <v>5950</v>
      </c>
      <c r="F32" s="6">
        <v>248</v>
      </c>
      <c r="G32" s="6">
        <v>2976</v>
      </c>
      <c r="H32" s="19">
        <v>2726</v>
      </c>
    </row>
    <row r="33" spans="1:8" ht="12.75">
      <c r="A33" s="7" t="s">
        <v>52</v>
      </c>
      <c r="B33" s="6" t="s">
        <v>22</v>
      </c>
      <c r="C33" s="6">
        <v>4</v>
      </c>
      <c r="D33" s="6">
        <v>1500</v>
      </c>
      <c r="E33" s="6">
        <v>6000</v>
      </c>
      <c r="F33" s="6">
        <v>0</v>
      </c>
      <c r="G33" s="6">
        <v>3000</v>
      </c>
      <c r="H33" s="19">
        <v>3000</v>
      </c>
    </row>
    <row r="34" spans="1:8" ht="12.75">
      <c r="A34" s="5" t="s">
        <v>23</v>
      </c>
      <c r="B34" s="6" t="s">
        <v>11</v>
      </c>
      <c r="C34" s="6">
        <v>24</v>
      </c>
      <c r="D34" s="6">
        <v>150</v>
      </c>
      <c r="E34" s="6">
        <v>3600</v>
      </c>
      <c r="F34" s="6">
        <v>150</v>
      </c>
      <c r="G34" s="6">
        <v>1800</v>
      </c>
      <c r="H34" s="19">
        <v>1650</v>
      </c>
    </row>
    <row r="35" spans="1:8" ht="13.5" thickBot="1">
      <c r="A35" s="16" t="s">
        <v>12</v>
      </c>
      <c r="B35" s="17"/>
      <c r="C35" s="17"/>
      <c r="D35" s="17"/>
      <c r="E35" s="17">
        <v>0</v>
      </c>
      <c r="F35" s="17">
        <v>0</v>
      </c>
      <c r="G35" s="17">
        <v>0</v>
      </c>
      <c r="H35" s="24">
        <v>0</v>
      </c>
    </row>
    <row r="36" spans="1:9" ht="13.5" thickBot="1">
      <c r="A36" s="11" t="s">
        <v>13</v>
      </c>
      <c r="B36" s="47"/>
      <c r="C36" s="47"/>
      <c r="D36" s="47"/>
      <c r="E36" s="12">
        <f>SUM(E6,E25,E28)</f>
        <v>656154</v>
      </c>
      <c r="F36" s="12">
        <f>SUM(F28,F27,F25,F6)</f>
        <v>19269</v>
      </c>
      <c r="G36" s="12">
        <f>SUM(G28,G27,G25,G6)</f>
        <v>418525</v>
      </c>
      <c r="H36" s="12">
        <f>SUM(H28,H27,H25,H6)</f>
        <v>218360</v>
      </c>
      <c r="I36" s="15"/>
    </row>
  </sheetData>
  <mergeCells count="13">
    <mergeCell ref="B6:D6"/>
    <mergeCell ref="A4:A5"/>
    <mergeCell ref="B36:D36"/>
    <mergeCell ref="B7:H7"/>
    <mergeCell ref="B12:H12"/>
    <mergeCell ref="B20:H20"/>
    <mergeCell ref="B4:B5"/>
    <mergeCell ref="C4:C5"/>
    <mergeCell ref="D4:D5"/>
    <mergeCell ref="A1:H1"/>
    <mergeCell ref="A2:H2"/>
    <mergeCell ref="E4:E5"/>
    <mergeCell ref="F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B6" sqref="B6:D6"/>
    </sheetView>
  </sheetViews>
  <sheetFormatPr defaultColWidth="9.00390625" defaultRowHeight="12.75"/>
  <cols>
    <col min="1" max="1" width="41.625" style="0" customWidth="1"/>
    <col min="2" max="2" width="10.25390625" style="0" customWidth="1"/>
    <col min="4" max="4" width="10.25390625" style="0" customWidth="1"/>
    <col min="5" max="8" width="10.75390625" style="0" customWidth="1"/>
  </cols>
  <sheetData>
    <row r="1" spans="1:8" ht="12.75">
      <c r="A1" s="32" t="s">
        <v>37</v>
      </c>
      <c r="B1" s="32"/>
      <c r="C1" s="32"/>
      <c r="D1" s="32"/>
      <c r="E1" s="32"/>
      <c r="F1" s="32"/>
      <c r="G1" s="32"/>
      <c r="H1" s="32"/>
    </row>
    <row r="2" spans="1:8" ht="12.75">
      <c r="A2" s="33" t="s">
        <v>39</v>
      </c>
      <c r="B2" s="33"/>
      <c r="C2" s="33"/>
      <c r="D2" s="33"/>
      <c r="E2" s="33"/>
      <c r="F2" s="33"/>
      <c r="G2" s="33"/>
      <c r="H2" s="33"/>
    </row>
    <row r="3" ht="13.5" thickBot="1"/>
    <row r="4" spans="1:8" ht="12.75" customHeight="1">
      <c r="A4" s="37" t="s">
        <v>0</v>
      </c>
      <c r="B4" s="45" t="s">
        <v>1</v>
      </c>
      <c r="C4" s="37" t="s">
        <v>2</v>
      </c>
      <c r="D4" s="45" t="s">
        <v>3</v>
      </c>
      <c r="E4" s="27" t="s">
        <v>4</v>
      </c>
      <c r="F4" s="29" t="s">
        <v>26</v>
      </c>
      <c r="G4" s="30"/>
      <c r="H4" s="31"/>
    </row>
    <row r="5" spans="1:8" ht="13.5" customHeight="1" thickBot="1">
      <c r="A5" s="38"/>
      <c r="B5" s="46"/>
      <c r="C5" s="38"/>
      <c r="D5" s="46"/>
      <c r="E5" s="28"/>
      <c r="F5" s="1">
        <v>2005</v>
      </c>
      <c r="G5" s="2">
        <v>2006</v>
      </c>
      <c r="H5" s="13">
        <v>2007</v>
      </c>
    </row>
    <row r="6" spans="1:9" ht="12.75">
      <c r="A6" s="3" t="s">
        <v>5</v>
      </c>
      <c r="B6" s="34"/>
      <c r="C6" s="35"/>
      <c r="D6" s="36"/>
      <c r="E6" s="4">
        <f>SUM(E8:E11,E13:E18,E19,E21:E24)</f>
        <v>598530</v>
      </c>
      <c r="F6" s="4">
        <f>SUM(F8:F11,F13:F18,F19,F21:F24)</f>
        <v>16571</v>
      </c>
      <c r="G6" s="4">
        <f>SUM(G8:G11,G13:G18,G19,G21:G24)</f>
        <v>394875</v>
      </c>
      <c r="H6" s="4">
        <f>SUM(H8:H11,H13:H18,H19,H21:H24)</f>
        <v>187084</v>
      </c>
      <c r="I6" s="15"/>
    </row>
    <row r="7" spans="1:9" ht="12.75">
      <c r="A7" s="18" t="s">
        <v>6</v>
      </c>
      <c r="B7" s="42"/>
      <c r="C7" s="43"/>
      <c r="D7" s="43"/>
      <c r="E7" s="43"/>
      <c r="F7" s="43"/>
      <c r="G7" s="43"/>
      <c r="H7" s="44"/>
      <c r="I7" s="15"/>
    </row>
    <row r="8" spans="1:9" ht="12.75">
      <c r="A8" s="5" t="s">
        <v>14</v>
      </c>
      <c r="B8" s="10" t="s">
        <v>7</v>
      </c>
      <c r="C8" s="6">
        <v>192</v>
      </c>
      <c r="D8" s="6">
        <v>200</v>
      </c>
      <c r="E8" s="6">
        <v>38400</v>
      </c>
      <c r="F8" s="6">
        <v>1600</v>
      </c>
      <c r="G8" s="6">
        <v>19200</v>
      </c>
      <c r="H8" s="19">
        <v>17600</v>
      </c>
      <c r="I8" s="15"/>
    </row>
    <row r="9" spans="1:9" ht="12.75">
      <c r="A9" s="5" t="s">
        <v>28</v>
      </c>
      <c r="B9" s="10"/>
      <c r="C9" s="6">
        <v>192</v>
      </c>
      <c r="D9" s="6">
        <v>70</v>
      </c>
      <c r="E9" s="6">
        <v>13440</v>
      </c>
      <c r="F9" s="6">
        <v>560</v>
      </c>
      <c r="G9" s="6">
        <v>6720</v>
      </c>
      <c r="H9" s="19">
        <v>6160</v>
      </c>
      <c r="I9" s="15"/>
    </row>
    <row r="10" spans="1:9" ht="12.75">
      <c r="A10" s="5" t="s">
        <v>50</v>
      </c>
      <c r="B10" s="10" t="s">
        <v>7</v>
      </c>
      <c r="C10" s="6">
        <v>1210</v>
      </c>
      <c r="D10" s="6">
        <v>180</v>
      </c>
      <c r="E10" s="6">
        <v>217800</v>
      </c>
      <c r="F10" s="6">
        <v>9075</v>
      </c>
      <c r="G10" s="6">
        <v>108900</v>
      </c>
      <c r="H10" s="19">
        <v>99825</v>
      </c>
      <c r="I10" s="15"/>
    </row>
    <row r="11" spans="1:9" ht="12.75">
      <c r="A11" s="5" t="s">
        <v>29</v>
      </c>
      <c r="B11" s="10"/>
      <c r="C11" s="6">
        <v>1210</v>
      </c>
      <c r="D11" s="6">
        <v>63</v>
      </c>
      <c r="E11" s="6">
        <v>76230</v>
      </c>
      <c r="F11" s="6">
        <v>3176</v>
      </c>
      <c r="G11" s="6">
        <v>38115</v>
      </c>
      <c r="H11" s="19">
        <v>34939</v>
      </c>
      <c r="I11" s="15"/>
    </row>
    <row r="12" spans="1:9" ht="12.75" customHeight="1">
      <c r="A12" s="7" t="s">
        <v>24</v>
      </c>
      <c r="B12" s="42"/>
      <c r="C12" s="43"/>
      <c r="D12" s="43"/>
      <c r="E12" s="43"/>
      <c r="F12" s="43"/>
      <c r="G12" s="43"/>
      <c r="H12" s="44"/>
      <c r="I12" s="15"/>
    </row>
    <row r="13" spans="1:9" ht="12.75">
      <c r="A13" s="7" t="s">
        <v>25</v>
      </c>
      <c r="B13" s="10" t="s">
        <v>7</v>
      </c>
      <c r="C13" s="6">
        <v>108</v>
      </c>
      <c r="D13" s="6">
        <v>100</v>
      </c>
      <c r="E13" s="6">
        <v>10800</v>
      </c>
      <c r="F13" s="6">
        <v>0</v>
      </c>
      <c r="G13" s="6">
        <v>10800</v>
      </c>
      <c r="H13" s="19">
        <v>0</v>
      </c>
      <c r="I13" s="15"/>
    </row>
    <row r="14" spans="1:9" ht="12.75">
      <c r="A14" s="7" t="s">
        <v>30</v>
      </c>
      <c r="B14" s="10"/>
      <c r="C14" s="6"/>
      <c r="D14" s="6"/>
      <c r="E14" s="6">
        <v>3780</v>
      </c>
      <c r="F14" s="6">
        <v>0</v>
      </c>
      <c r="G14" s="6">
        <v>3780</v>
      </c>
      <c r="H14" s="19">
        <v>0</v>
      </c>
      <c r="I14" s="15"/>
    </row>
    <row r="15" spans="1:9" ht="12.75" customHeight="1">
      <c r="A15" s="7" t="s">
        <v>51</v>
      </c>
      <c r="B15" s="10"/>
      <c r="C15" s="6">
        <v>640</v>
      </c>
      <c r="D15" s="6">
        <v>170</v>
      </c>
      <c r="E15" s="6">
        <f>C15*D15</f>
        <v>108800</v>
      </c>
      <c r="F15" s="6">
        <v>0</v>
      </c>
      <c r="G15" s="6">
        <v>108800</v>
      </c>
      <c r="H15" s="19">
        <v>0</v>
      </c>
      <c r="I15" s="15"/>
    </row>
    <row r="16" spans="1:9" ht="12.75">
      <c r="A16" s="7" t="s">
        <v>33</v>
      </c>
      <c r="B16" s="10"/>
      <c r="C16" s="6"/>
      <c r="D16" s="6"/>
      <c r="E16" s="6">
        <f>E15*0.35</f>
        <v>38080</v>
      </c>
      <c r="F16" s="6">
        <v>0</v>
      </c>
      <c r="G16" s="6">
        <v>38080</v>
      </c>
      <c r="H16" s="19">
        <v>0</v>
      </c>
      <c r="I16" s="15"/>
    </row>
    <row r="17" spans="1:9" ht="12.75">
      <c r="A17" s="7" t="s">
        <v>34</v>
      </c>
      <c r="B17" s="10"/>
      <c r="C17" s="6">
        <v>80</v>
      </c>
      <c r="D17" s="6">
        <v>320</v>
      </c>
      <c r="E17" s="6">
        <f>C17*D17</f>
        <v>25600</v>
      </c>
      <c r="F17" s="6">
        <v>0</v>
      </c>
      <c r="G17" s="6">
        <v>25600</v>
      </c>
      <c r="H17" s="19">
        <v>0</v>
      </c>
      <c r="I17" s="15"/>
    </row>
    <row r="18" spans="1:9" ht="12.75">
      <c r="A18" s="7" t="s">
        <v>35</v>
      </c>
      <c r="B18" s="10"/>
      <c r="C18" s="6"/>
      <c r="D18" s="6"/>
      <c r="E18" s="6">
        <f>E17*0.35</f>
        <v>8960</v>
      </c>
      <c r="F18" s="6">
        <v>0</v>
      </c>
      <c r="G18" s="6">
        <v>8960</v>
      </c>
      <c r="H18" s="19">
        <v>0</v>
      </c>
      <c r="I18" s="15"/>
    </row>
    <row r="19" spans="1:9" ht="12.75" customHeight="1">
      <c r="A19" s="7" t="s">
        <v>36</v>
      </c>
      <c r="B19" s="10" t="s">
        <v>7</v>
      </c>
      <c r="C19" s="6">
        <v>16</v>
      </c>
      <c r="D19" s="6">
        <v>300</v>
      </c>
      <c r="E19" s="6">
        <v>4800</v>
      </c>
      <c r="F19" s="6">
        <v>0</v>
      </c>
      <c r="G19" s="6">
        <v>0</v>
      </c>
      <c r="H19" s="19">
        <v>4800</v>
      </c>
      <c r="I19" s="15"/>
    </row>
    <row r="20" spans="1:9" ht="12.75" customHeight="1">
      <c r="A20" s="7" t="s">
        <v>49</v>
      </c>
      <c r="B20" s="42"/>
      <c r="C20" s="43"/>
      <c r="D20" s="43"/>
      <c r="E20" s="43"/>
      <c r="F20" s="43"/>
      <c r="G20" s="43"/>
      <c r="H20" s="44"/>
      <c r="I20" s="15"/>
    </row>
    <row r="21" spans="1:9" ht="12.75">
      <c r="A21" s="7" t="s">
        <v>15</v>
      </c>
      <c r="B21" s="6" t="s">
        <v>7</v>
      </c>
      <c r="C21" s="6">
        <v>240</v>
      </c>
      <c r="D21" s="6">
        <v>90</v>
      </c>
      <c r="E21" s="6">
        <v>21600</v>
      </c>
      <c r="F21" s="6">
        <v>900</v>
      </c>
      <c r="G21" s="6">
        <v>10800</v>
      </c>
      <c r="H21" s="19">
        <v>9900</v>
      </c>
      <c r="I21" s="15"/>
    </row>
    <row r="22" spans="1:9" ht="12.75">
      <c r="A22" s="7" t="s">
        <v>31</v>
      </c>
      <c r="B22" s="6"/>
      <c r="C22" s="6"/>
      <c r="D22" s="6">
        <v>31.5</v>
      </c>
      <c r="E22" s="6">
        <v>7560</v>
      </c>
      <c r="F22" s="6">
        <v>315</v>
      </c>
      <c r="G22" s="6">
        <v>3780</v>
      </c>
      <c r="H22" s="19">
        <v>3465</v>
      </c>
      <c r="I22" s="15"/>
    </row>
    <row r="23" spans="1:9" ht="12.75">
      <c r="A23" s="7" t="s">
        <v>16</v>
      </c>
      <c r="B23" s="6" t="s">
        <v>7</v>
      </c>
      <c r="C23" s="6">
        <v>240</v>
      </c>
      <c r="D23" s="6">
        <v>70</v>
      </c>
      <c r="E23" s="6">
        <v>16800</v>
      </c>
      <c r="F23" s="6">
        <v>700</v>
      </c>
      <c r="G23" s="6">
        <v>8400</v>
      </c>
      <c r="H23" s="19">
        <v>7700</v>
      </c>
      <c r="I23" s="15"/>
    </row>
    <row r="24" spans="1:9" ht="12.75">
      <c r="A24" s="7" t="s">
        <v>32</v>
      </c>
      <c r="B24" s="6"/>
      <c r="C24" s="6"/>
      <c r="D24" s="6">
        <v>24.5</v>
      </c>
      <c r="E24" s="6">
        <v>5880</v>
      </c>
      <c r="F24" s="6">
        <v>245</v>
      </c>
      <c r="G24" s="6">
        <v>2940</v>
      </c>
      <c r="H24" s="19">
        <v>2695</v>
      </c>
      <c r="I24" s="15"/>
    </row>
    <row r="25" spans="1:9" ht="12.75">
      <c r="A25" s="8" t="s">
        <v>8</v>
      </c>
      <c r="B25" s="9"/>
      <c r="C25" s="9"/>
      <c r="D25" s="9"/>
      <c r="E25" s="9">
        <f>SUM(E26)</f>
        <v>5250</v>
      </c>
      <c r="F25" s="9">
        <f>SUM(F26)</f>
        <v>350</v>
      </c>
      <c r="G25" s="9">
        <f>SUM(G26)</f>
        <v>2450</v>
      </c>
      <c r="H25" s="20">
        <f>SUM(H26)</f>
        <v>2450</v>
      </c>
      <c r="I25" s="15"/>
    </row>
    <row r="26" spans="1:8" ht="12.75">
      <c r="A26" s="7" t="s">
        <v>17</v>
      </c>
      <c r="B26" s="6"/>
      <c r="C26" s="6">
        <v>15</v>
      </c>
      <c r="D26" s="6">
        <v>350</v>
      </c>
      <c r="E26" s="6">
        <v>5250</v>
      </c>
      <c r="F26" s="6">
        <v>350</v>
      </c>
      <c r="G26" s="6">
        <v>2450</v>
      </c>
      <c r="H26" s="19">
        <v>2450</v>
      </c>
    </row>
    <row r="27" spans="1:8" ht="12.75">
      <c r="A27" s="8" t="s">
        <v>9</v>
      </c>
      <c r="B27" s="9"/>
      <c r="C27" s="9"/>
      <c r="D27" s="9"/>
      <c r="E27" s="9">
        <v>0</v>
      </c>
      <c r="F27" s="9">
        <v>0</v>
      </c>
      <c r="G27" s="9">
        <v>0</v>
      </c>
      <c r="H27" s="20">
        <v>0</v>
      </c>
    </row>
    <row r="28" spans="1:8" ht="12.75">
      <c r="A28" s="8" t="s">
        <v>10</v>
      </c>
      <c r="B28" s="9"/>
      <c r="C28" s="9"/>
      <c r="D28" s="9"/>
      <c r="E28" s="9">
        <f>SUM(E29:E34)</f>
        <v>62350</v>
      </c>
      <c r="F28" s="9">
        <f>SUM(F29:F34)</f>
        <v>2348</v>
      </c>
      <c r="G28" s="9">
        <f>SUM(G29:G34)</f>
        <v>31176</v>
      </c>
      <c r="H28" s="20">
        <f>SUM(H29:H34)</f>
        <v>28826</v>
      </c>
    </row>
    <row r="29" spans="1:8" ht="12.75">
      <c r="A29" s="5" t="s">
        <v>19</v>
      </c>
      <c r="B29" s="6" t="s">
        <v>11</v>
      </c>
      <c r="C29" s="6">
        <v>24</v>
      </c>
      <c r="D29" s="6">
        <v>225</v>
      </c>
      <c r="E29" s="6">
        <v>5400</v>
      </c>
      <c r="F29" s="6">
        <v>225</v>
      </c>
      <c r="G29" s="6">
        <v>2700</v>
      </c>
      <c r="H29" s="19">
        <v>2475</v>
      </c>
    </row>
    <row r="30" spans="1:8" ht="12.75">
      <c r="A30" s="5" t="s">
        <v>18</v>
      </c>
      <c r="B30" s="6" t="s">
        <v>11</v>
      </c>
      <c r="C30" s="6">
        <v>24</v>
      </c>
      <c r="D30" s="6">
        <v>825</v>
      </c>
      <c r="E30" s="6">
        <v>19800</v>
      </c>
      <c r="F30" s="6">
        <v>825</v>
      </c>
      <c r="G30" s="6">
        <v>9900</v>
      </c>
      <c r="H30" s="19">
        <v>9075</v>
      </c>
    </row>
    <row r="31" spans="1:8" ht="12.75">
      <c r="A31" s="5" t="s">
        <v>20</v>
      </c>
      <c r="B31" s="6" t="s">
        <v>11</v>
      </c>
      <c r="C31" s="6">
        <v>24</v>
      </c>
      <c r="D31" s="6">
        <v>900</v>
      </c>
      <c r="E31" s="6">
        <v>21600</v>
      </c>
      <c r="F31" s="6">
        <v>900</v>
      </c>
      <c r="G31" s="6">
        <v>10800</v>
      </c>
      <c r="H31" s="19">
        <v>9900</v>
      </c>
    </row>
    <row r="32" spans="1:8" ht="12.75" customHeight="1">
      <c r="A32" s="7" t="s">
        <v>21</v>
      </c>
      <c r="B32" s="6" t="s">
        <v>11</v>
      </c>
      <c r="C32" s="6">
        <v>24</v>
      </c>
      <c r="D32" s="6">
        <v>248</v>
      </c>
      <c r="E32" s="6">
        <v>5950</v>
      </c>
      <c r="F32" s="6">
        <v>248</v>
      </c>
      <c r="G32" s="6">
        <v>2976</v>
      </c>
      <c r="H32" s="19">
        <v>2726</v>
      </c>
    </row>
    <row r="33" spans="1:8" ht="12.75">
      <c r="A33" s="7" t="s">
        <v>52</v>
      </c>
      <c r="B33" s="6" t="s">
        <v>22</v>
      </c>
      <c r="C33" s="6">
        <v>4</v>
      </c>
      <c r="D33" s="6">
        <v>1500</v>
      </c>
      <c r="E33" s="6">
        <v>6000</v>
      </c>
      <c r="F33" s="6">
        <v>0</v>
      </c>
      <c r="G33" s="6">
        <v>3000</v>
      </c>
      <c r="H33" s="19">
        <v>3000</v>
      </c>
    </row>
    <row r="34" spans="1:8" ht="12.75">
      <c r="A34" s="5" t="s">
        <v>23</v>
      </c>
      <c r="B34" s="6" t="s">
        <v>11</v>
      </c>
      <c r="C34" s="6">
        <v>24</v>
      </c>
      <c r="D34" s="6">
        <v>150</v>
      </c>
      <c r="E34" s="6">
        <v>3600</v>
      </c>
      <c r="F34" s="6">
        <v>150</v>
      </c>
      <c r="G34" s="6">
        <v>1800</v>
      </c>
      <c r="H34" s="19">
        <v>1650</v>
      </c>
    </row>
    <row r="35" spans="1:8" ht="13.5" thickBot="1">
      <c r="A35" s="16" t="s">
        <v>12</v>
      </c>
      <c r="B35" s="17"/>
      <c r="C35" s="17"/>
      <c r="D35" s="17"/>
      <c r="E35" s="17">
        <v>0</v>
      </c>
      <c r="F35" s="17">
        <v>0</v>
      </c>
      <c r="G35" s="17">
        <v>0</v>
      </c>
      <c r="H35" s="21">
        <v>0</v>
      </c>
    </row>
    <row r="36" spans="1:9" ht="13.5" thickBot="1">
      <c r="A36" s="22" t="s">
        <v>13</v>
      </c>
      <c r="B36" s="39"/>
      <c r="C36" s="40"/>
      <c r="D36" s="41"/>
      <c r="E36" s="12">
        <f>SUM(E28,E25,E6)</f>
        <v>666130</v>
      </c>
      <c r="F36" s="12">
        <f>SUM(F28,F27,F25,F6)</f>
        <v>19269</v>
      </c>
      <c r="G36" s="12">
        <f>SUM(G28,G27,G25,G6)</f>
        <v>428501</v>
      </c>
      <c r="H36" s="12">
        <f>SUM(H28,H27,H25,H6)</f>
        <v>218360</v>
      </c>
      <c r="I36" s="15"/>
    </row>
  </sheetData>
  <mergeCells count="13">
    <mergeCell ref="B6:D6"/>
    <mergeCell ref="A4:A5"/>
    <mergeCell ref="B36:D36"/>
    <mergeCell ref="B7:H7"/>
    <mergeCell ref="B12:H12"/>
    <mergeCell ref="B20:H20"/>
    <mergeCell ref="B4:B5"/>
    <mergeCell ref="C4:C5"/>
    <mergeCell ref="D4:D5"/>
    <mergeCell ref="A1:H1"/>
    <mergeCell ref="A2:H2"/>
    <mergeCell ref="E4:E5"/>
    <mergeCell ref="F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H2"/>
    </sheetView>
  </sheetViews>
  <sheetFormatPr defaultColWidth="9.00390625" defaultRowHeight="12.75"/>
  <cols>
    <col min="1" max="1" width="41.625" style="0" customWidth="1"/>
    <col min="2" max="2" width="10.25390625" style="0" customWidth="1"/>
    <col min="4" max="4" width="10.25390625" style="0" customWidth="1"/>
    <col min="5" max="8" width="10.75390625" style="0" customWidth="1"/>
  </cols>
  <sheetData>
    <row r="1" spans="1:8" ht="12.75">
      <c r="A1" s="32" t="s">
        <v>37</v>
      </c>
      <c r="B1" s="32"/>
      <c r="C1" s="32"/>
      <c r="D1" s="32"/>
      <c r="E1" s="32"/>
      <c r="F1" s="32"/>
      <c r="G1" s="32"/>
      <c r="H1" s="32"/>
    </row>
    <row r="2" spans="1:8" ht="12.75">
      <c r="A2" s="33" t="s">
        <v>40</v>
      </c>
      <c r="B2" s="33"/>
      <c r="C2" s="33"/>
      <c r="D2" s="33"/>
      <c r="E2" s="33"/>
      <c r="F2" s="33"/>
      <c r="G2" s="33"/>
      <c r="H2" s="33"/>
    </row>
    <row r="3" ht="13.5" thickBot="1"/>
    <row r="4" spans="1:8" ht="12" customHeight="1">
      <c r="A4" s="37" t="s">
        <v>0</v>
      </c>
      <c r="B4" s="45" t="s">
        <v>1</v>
      </c>
      <c r="C4" s="37" t="s">
        <v>2</v>
      </c>
      <c r="D4" s="45" t="s">
        <v>3</v>
      </c>
      <c r="E4" s="27" t="s">
        <v>4</v>
      </c>
      <c r="F4" s="29" t="s">
        <v>26</v>
      </c>
      <c r="G4" s="30"/>
      <c r="H4" s="31"/>
    </row>
    <row r="5" spans="1:8" ht="13.5" thickBot="1">
      <c r="A5" s="38"/>
      <c r="B5" s="46"/>
      <c r="C5" s="38"/>
      <c r="D5" s="46"/>
      <c r="E5" s="28"/>
      <c r="F5" s="1">
        <v>2005</v>
      </c>
      <c r="G5" s="2">
        <v>2006</v>
      </c>
      <c r="H5" s="13">
        <v>2007</v>
      </c>
    </row>
    <row r="6" spans="1:9" ht="12.75">
      <c r="A6" s="3" t="s">
        <v>5</v>
      </c>
      <c r="B6" s="34"/>
      <c r="C6" s="35"/>
      <c r="D6" s="36"/>
      <c r="E6" s="4">
        <f>SUM(E8:E11,E13:E19,E21:E24)</f>
        <v>639070.5</v>
      </c>
      <c r="F6" s="4">
        <f>SUM(F8:F11,F13:F19,F21:F24)</f>
        <v>16571</v>
      </c>
      <c r="G6" s="4">
        <f>SUM(G8:G11,G13:G19,G21:G24)</f>
        <v>435416</v>
      </c>
      <c r="H6" s="4">
        <f>SUM(H8:H11,H13:H19,H21:H24)</f>
        <v>187084</v>
      </c>
      <c r="I6" s="15"/>
    </row>
    <row r="7" spans="1:8" ht="12.75">
      <c r="A7" s="18" t="s">
        <v>6</v>
      </c>
      <c r="B7" s="42"/>
      <c r="C7" s="43"/>
      <c r="D7" s="43"/>
      <c r="E7" s="43"/>
      <c r="F7" s="43"/>
      <c r="G7" s="43"/>
      <c r="H7" s="44"/>
    </row>
    <row r="8" spans="1:8" ht="12.75">
      <c r="A8" s="5" t="s">
        <v>14</v>
      </c>
      <c r="B8" s="10" t="s">
        <v>7</v>
      </c>
      <c r="C8" s="6">
        <v>192</v>
      </c>
      <c r="D8" s="6">
        <v>200</v>
      </c>
      <c r="E8" s="6">
        <v>38400</v>
      </c>
      <c r="F8" s="6">
        <v>1600</v>
      </c>
      <c r="G8" s="6">
        <v>19200</v>
      </c>
      <c r="H8" s="19">
        <v>17600</v>
      </c>
    </row>
    <row r="9" spans="1:8" ht="12.75">
      <c r="A9" s="5" t="s">
        <v>28</v>
      </c>
      <c r="B9" s="10"/>
      <c r="C9" s="6">
        <v>192</v>
      </c>
      <c r="D9" s="6">
        <v>70</v>
      </c>
      <c r="E9" s="6">
        <v>13440</v>
      </c>
      <c r="F9" s="6">
        <v>560</v>
      </c>
      <c r="G9" s="6">
        <v>6720</v>
      </c>
      <c r="H9" s="19">
        <v>6160</v>
      </c>
    </row>
    <row r="10" spans="1:8" ht="12.75">
      <c r="A10" s="5" t="s">
        <v>50</v>
      </c>
      <c r="B10" s="10" t="s">
        <v>7</v>
      </c>
      <c r="C10" s="6">
        <v>1210</v>
      </c>
      <c r="D10" s="6">
        <v>180</v>
      </c>
      <c r="E10" s="6">
        <v>217800</v>
      </c>
      <c r="F10" s="6">
        <v>9075</v>
      </c>
      <c r="G10" s="6">
        <v>108900</v>
      </c>
      <c r="H10" s="19">
        <v>99825</v>
      </c>
    </row>
    <row r="11" spans="1:8" ht="12.75">
      <c r="A11" s="5" t="s">
        <v>29</v>
      </c>
      <c r="B11" s="10"/>
      <c r="C11" s="6">
        <v>1210</v>
      </c>
      <c r="D11" s="6">
        <v>63</v>
      </c>
      <c r="E11" s="6">
        <v>76230</v>
      </c>
      <c r="F11" s="6">
        <v>3176</v>
      </c>
      <c r="G11" s="6">
        <v>38115</v>
      </c>
      <c r="H11" s="19">
        <v>34939</v>
      </c>
    </row>
    <row r="12" spans="1:8" ht="12.75" customHeight="1">
      <c r="A12" s="7" t="s">
        <v>24</v>
      </c>
      <c r="B12" s="42"/>
      <c r="C12" s="43"/>
      <c r="D12" s="43"/>
      <c r="E12" s="43"/>
      <c r="F12" s="43"/>
      <c r="G12" s="43"/>
      <c r="H12" s="44"/>
    </row>
    <row r="13" spans="1:8" ht="12.75">
      <c r="A13" s="7" t="s">
        <v>25</v>
      </c>
      <c r="B13" s="10" t="s">
        <v>7</v>
      </c>
      <c r="C13" s="6">
        <v>108</v>
      </c>
      <c r="D13" s="6">
        <v>100</v>
      </c>
      <c r="E13" s="6">
        <v>10800</v>
      </c>
      <c r="F13" s="6">
        <v>0</v>
      </c>
      <c r="G13" s="6">
        <v>10800</v>
      </c>
      <c r="H13" s="19">
        <v>0</v>
      </c>
    </row>
    <row r="14" spans="1:8" ht="12.75">
      <c r="A14" s="7" t="s">
        <v>30</v>
      </c>
      <c r="B14" s="10"/>
      <c r="C14" s="6"/>
      <c r="D14" s="6"/>
      <c r="E14" s="6">
        <v>3780</v>
      </c>
      <c r="F14" s="6">
        <v>0</v>
      </c>
      <c r="G14" s="6">
        <v>3780</v>
      </c>
      <c r="H14" s="19">
        <v>0</v>
      </c>
    </row>
    <row r="15" spans="1:8" ht="12.75" customHeight="1">
      <c r="A15" s="7" t="s">
        <v>51</v>
      </c>
      <c r="B15" s="10"/>
      <c r="C15" s="6">
        <v>779</v>
      </c>
      <c r="D15" s="6">
        <v>170</v>
      </c>
      <c r="E15" s="6">
        <f>C15*D15</f>
        <v>132430</v>
      </c>
      <c r="F15" s="6">
        <v>0</v>
      </c>
      <c r="G15" s="6">
        <v>132430</v>
      </c>
      <c r="H15" s="19">
        <v>0</v>
      </c>
    </row>
    <row r="16" spans="1:8" ht="12.75">
      <c r="A16" s="7" t="s">
        <v>33</v>
      </c>
      <c r="B16" s="10"/>
      <c r="C16" s="6"/>
      <c r="D16" s="6"/>
      <c r="E16" s="6">
        <f>E15*0.35</f>
        <v>46350.5</v>
      </c>
      <c r="F16" s="6">
        <v>0</v>
      </c>
      <c r="G16" s="6">
        <v>46351</v>
      </c>
      <c r="H16" s="19">
        <v>0</v>
      </c>
    </row>
    <row r="17" spans="1:8" ht="12.75">
      <c r="A17" s="7" t="s">
        <v>34</v>
      </c>
      <c r="B17" s="10"/>
      <c r="C17" s="6">
        <v>100</v>
      </c>
      <c r="D17" s="6">
        <v>320</v>
      </c>
      <c r="E17" s="6">
        <f>C17*D17</f>
        <v>32000</v>
      </c>
      <c r="F17" s="6">
        <v>0</v>
      </c>
      <c r="G17" s="6">
        <v>32000</v>
      </c>
      <c r="H17" s="19">
        <v>0</v>
      </c>
    </row>
    <row r="18" spans="1:8" ht="12.75">
      <c r="A18" s="7" t="s">
        <v>35</v>
      </c>
      <c r="B18" s="10"/>
      <c r="C18" s="6"/>
      <c r="D18" s="6"/>
      <c r="E18" s="6">
        <f>E17*0.35</f>
        <v>11200</v>
      </c>
      <c r="F18" s="6">
        <v>0</v>
      </c>
      <c r="G18" s="6">
        <v>11200</v>
      </c>
      <c r="H18" s="19">
        <v>0</v>
      </c>
    </row>
    <row r="19" spans="1:8" ht="12.75" customHeight="1">
      <c r="A19" s="7" t="s">
        <v>36</v>
      </c>
      <c r="B19" s="10" t="s">
        <v>7</v>
      </c>
      <c r="C19" s="6">
        <v>16</v>
      </c>
      <c r="D19" s="6">
        <v>300</v>
      </c>
      <c r="E19" s="6">
        <v>4800</v>
      </c>
      <c r="F19" s="6">
        <v>0</v>
      </c>
      <c r="G19" s="6">
        <v>0</v>
      </c>
      <c r="H19" s="19">
        <v>4800</v>
      </c>
    </row>
    <row r="20" spans="1:8" ht="12.75" customHeight="1">
      <c r="A20" s="7" t="s">
        <v>49</v>
      </c>
      <c r="B20" s="42"/>
      <c r="C20" s="43"/>
      <c r="D20" s="43"/>
      <c r="E20" s="43"/>
      <c r="F20" s="43"/>
      <c r="G20" s="43"/>
      <c r="H20" s="44"/>
    </row>
    <row r="21" spans="1:8" ht="12.75">
      <c r="A21" s="7" t="s">
        <v>15</v>
      </c>
      <c r="B21" s="6" t="s">
        <v>7</v>
      </c>
      <c r="C21" s="6">
        <v>240</v>
      </c>
      <c r="D21" s="6">
        <v>90</v>
      </c>
      <c r="E21" s="6">
        <v>21600</v>
      </c>
      <c r="F21" s="6">
        <v>900</v>
      </c>
      <c r="G21" s="6">
        <v>10800</v>
      </c>
      <c r="H21" s="19">
        <v>9900</v>
      </c>
    </row>
    <row r="22" spans="1:8" ht="12.75">
      <c r="A22" s="7" t="s">
        <v>31</v>
      </c>
      <c r="B22" s="6"/>
      <c r="C22" s="6"/>
      <c r="D22" s="6">
        <v>31.5</v>
      </c>
      <c r="E22" s="6">
        <v>7560</v>
      </c>
      <c r="F22" s="6">
        <v>315</v>
      </c>
      <c r="G22" s="6">
        <v>3780</v>
      </c>
      <c r="H22" s="19">
        <v>3465</v>
      </c>
    </row>
    <row r="23" spans="1:8" ht="12.75">
      <c r="A23" s="7" t="s">
        <v>16</v>
      </c>
      <c r="B23" s="6" t="s">
        <v>7</v>
      </c>
      <c r="C23" s="6">
        <v>240</v>
      </c>
      <c r="D23" s="6">
        <v>70</v>
      </c>
      <c r="E23" s="6">
        <v>16800</v>
      </c>
      <c r="F23" s="6">
        <v>700</v>
      </c>
      <c r="G23" s="6">
        <v>8400</v>
      </c>
      <c r="H23" s="19">
        <v>7700</v>
      </c>
    </row>
    <row r="24" spans="1:8" ht="12.75">
      <c r="A24" s="7" t="s">
        <v>32</v>
      </c>
      <c r="B24" s="6"/>
      <c r="C24" s="6"/>
      <c r="D24" s="6">
        <v>24.5</v>
      </c>
      <c r="E24" s="6">
        <v>5880</v>
      </c>
      <c r="F24" s="6">
        <v>245</v>
      </c>
      <c r="G24" s="6">
        <v>2940</v>
      </c>
      <c r="H24" s="19">
        <v>2695</v>
      </c>
    </row>
    <row r="25" spans="1:8" ht="12.75">
      <c r="A25" s="8" t="s">
        <v>8</v>
      </c>
      <c r="B25" s="9"/>
      <c r="C25" s="9"/>
      <c r="D25" s="9"/>
      <c r="E25" s="9">
        <v>5250</v>
      </c>
      <c r="F25" s="9">
        <f>SUM(F26)</f>
        <v>350</v>
      </c>
      <c r="G25" s="9">
        <f>SUM(G26)</f>
        <v>2450</v>
      </c>
      <c r="H25" s="20">
        <f>SUM(H26)</f>
        <v>2450</v>
      </c>
    </row>
    <row r="26" spans="1:8" ht="12.75">
      <c r="A26" s="7" t="s">
        <v>17</v>
      </c>
      <c r="B26" s="6"/>
      <c r="C26" s="6">
        <v>15</v>
      </c>
      <c r="D26" s="6">
        <v>350</v>
      </c>
      <c r="E26" s="6">
        <v>5250</v>
      </c>
      <c r="F26" s="6">
        <v>350</v>
      </c>
      <c r="G26" s="6">
        <v>2450</v>
      </c>
      <c r="H26" s="19">
        <v>2450</v>
      </c>
    </row>
    <row r="27" spans="1:8" ht="12.75">
      <c r="A27" s="8" t="s">
        <v>9</v>
      </c>
      <c r="B27" s="9"/>
      <c r="C27" s="9"/>
      <c r="D27" s="9"/>
      <c r="E27" s="9">
        <v>0</v>
      </c>
      <c r="F27" s="9">
        <v>0</v>
      </c>
      <c r="G27" s="9">
        <v>0</v>
      </c>
      <c r="H27" s="20">
        <v>0</v>
      </c>
    </row>
    <row r="28" spans="1:8" ht="12.75">
      <c r="A28" s="8" t="s">
        <v>10</v>
      </c>
      <c r="B28" s="9"/>
      <c r="C28" s="9"/>
      <c r="D28" s="9"/>
      <c r="E28" s="9">
        <f>SUM(E29:E34)</f>
        <v>62350</v>
      </c>
      <c r="F28" s="9">
        <f>SUM(F29:F34)</f>
        <v>2348</v>
      </c>
      <c r="G28" s="9">
        <f>SUM(G29:G34)</f>
        <v>31176</v>
      </c>
      <c r="H28" s="20">
        <f>SUM(H29:H34)</f>
        <v>28826</v>
      </c>
    </row>
    <row r="29" spans="1:8" ht="12.75">
      <c r="A29" s="5" t="s">
        <v>19</v>
      </c>
      <c r="B29" s="6" t="s">
        <v>11</v>
      </c>
      <c r="C29" s="6">
        <v>24</v>
      </c>
      <c r="D29" s="6">
        <v>225</v>
      </c>
      <c r="E29" s="6">
        <v>5400</v>
      </c>
      <c r="F29" s="6">
        <v>225</v>
      </c>
      <c r="G29" s="6">
        <v>2700</v>
      </c>
      <c r="H29" s="19">
        <v>2475</v>
      </c>
    </row>
    <row r="30" spans="1:8" ht="12.75">
      <c r="A30" s="5" t="s">
        <v>18</v>
      </c>
      <c r="B30" s="6" t="s">
        <v>11</v>
      </c>
      <c r="C30" s="6">
        <v>24</v>
      </c>
      <c r="D30" s="6">
        <v>825</v>
      </c>
      <c r="E30" s="6">
        <v>19800</v>
      </c>
      <c r="F30" s="6">
        <v>825</v>
      </c>
      <c r="G30" s="6">
        <v>9900</v>
      </c>
      <c r="H30" s="19">
        <v>9075</v>
      </c>
    </row>
    <row r="31" spans="1:8" ht="12.75">
      <c r="A31" s="5" t="s">
        <v>20</v>
      </c>
      <c r="B31" s="6" t="s">
        <v>11</v>
      </c>
      <c r="C31" s="6">
        <v>24</v>
      </c>
      <c r="D31" s="6">
        <v>900</v>
      </c>
      <c r="E31" s="6">
        <v>21600</v>
      </c>
      <c r="F31" s="6">
        <v>900</v>
      </c>
      <c r="G31" s="6">
        <v>10800</v>
      </c>
      <c r="H31" s="19">
        <v>9900</v>
      </c>
    </row>
    <row r="32" spans="1:8" ht="12.75" customHeight="1">
      <c r="A32" s="7" t="s">
        <v>21</v>
      </c>
      <c r="B32" s="6" t="s">
        <v>11</v>
      </c>
      <c r="C32" s="6">
        <v>24</v>
      </c>
      <c r="D32" s="6">
        <v>248</v>
      </c>
      <c r="E32" s="6">
        <v>5950</v>
      </c>
      <c r="F32" s="6">
        <v>248</v>
      </c>
      <c r="G32" s="6">
        <v>2976</v>
      </c>
      <c r="H32" s="19">
        <v>2726</v>
      </c>
    </row>
    <row r="33" spans="1:8" ht="12.75">
      <c r="A33" s="7" t="s">
        <v>52</v>
      </c>
      <c r="B33" s="6" t="s">
        <v>22</v>
      </c>
      <c r="C33" s="6">
        <v>4</v>
      </c>
      <c r="D33" s="6">
        <v>1500</v>
      </c>
      <c r="E33" s="6">
        <v>6000</v>
      </c>
      <c r="F33" s="6">
        <v>0</v>
      </c>
      <c r="G33" s="6">
        <v>3000</v>
      </c>
      <c r="H33" s="19">
        <v>3000</v>
      </c>
    </row>
    <row r="34" spans="1:8" ht="12.75">
      <c r="A34" s="5" t="s">
        <v>23</v>
      </c>
      <c r="B34" s="6" t="s">
        <v>11</v>
      </c>
      <c r="C34" s="6">
        <v>24</v>
      </c>
      <c r="D34" s="6">
        <v>150</v>
      </c>
      <c r="E34" s="6">
        <v>3600</v>
      </c>
      <c r="F34" s="6">
        <v>150</v>
      </c>
      <c r="G34" s="6">
        <v>1800</v>
      </c>
      <c r="H34" s="19">
        <v>1650</v>
      </c>
    </row>
    <row r="35" spans="1:8" ht="13.5" thickBot="1">
      <c r="A35" s="16" t="s">
        <v>12</v>
      </c>
      <c r="B35" s="17"/>
      <c r="C35" s="17"/>
      <c r="D35" s="17"/>
      <c r="E35" s="17">
        <v>0</v>
      </c>
      <c r="F35" s="17">
        <v>0</v>
      </c>
      <c r="G35" s="17">
        <v>0</v>
      </c>
      <c r="H35" s="21">
        <v>0</v>
      </c>
    </row>
    <row r="36" spans="1:9" ht="13.5" thickBot="1">
      <c r="A36" s="22" t="s">
        <v>13</v>
      </c>
      <c r="B36" s="47"/>
      <c r="C36" s="47"/>
      <c r="D36" s="47"/>
      <c r="E36" s="12">
        <f>SUM(E28,E25,E6)</f>
        <v>706670.5</v>
      </c>
      <c r="F36" s="12">
        <f>SUM(F28,F27,F25,F6)</f>
        <v>19269</v>
      </c>
      <c r="G36" s="12">
        <f>SUM(G28,G27,G25,G6)</f>
        <v>469042</v>
      </c>
      <c r="H36" s="12">
        <f>SUM(H28,H27,H25,H6)</f>
        <v>218360</v>
      </c>
      <c r="I36" s="15"/>
    </row>
  </sheetData>
  <mergeCells count="13">
    <mergeCell ref="A4:A5"/>
    <mergeCell ref="B4:B5"/>
    <mergeCell ref="C4:C5"/>
    <mergeCell ref="D4:D5"/>
    <mergeCell ref="B20:H20"/>
    <mergeCell ref="B36:D36"/>
    <mergeCell ref="A1:H1"/>
    <mergeCell ref="A2:H2"/>
    <mergeCell ref="B7:H7"/>
    <mergeCell ref="B12:H12"/>
    <mergeCell ref="E4:E5"/>
    <mergeCell ref="F4:H4"/>
    <mergeCell ref="B6:D6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2" sqref="A2:H2"/>
    </sheetView>
  </sheetViews>
  <sheetFormatPr defaultColWidth="9.00390625" defaultRowHeight="12.75"/>
  <cols>
    <col min="1" max="1" width="41.625" style="0" customWidth="1"/>
    <col min="2" max="2" width="10.25390625" style="0" customWidth="1"/>
    <col min="4" max="4" width="10.25390625" style="0" customWidth="1"/>
    <col min="5" max="8" width="10.75390625" style="0" customWidth="1"/>
  </cols>
  <sheetData>
    <row r="1" spans="1:8" ht="12.75">
      <c r="A1" s="32" t="s">
        <v>37</v>
      </c>
      <c r="B1" s="32"/>
      <c r="C1" s="32"/>
      <c r="D1" s="32"/>
      <c r="E1" s="32"/>
      <c r="F1" s="32"/>
      <c r="G1" s="32"/>
      <c r="H1" s="32"/>
    </row>
    <row r="2" spans="1:8" ht="12.75">
      <c r="A2" s="33" t="s">
        <v>41</v>
      </c>
      <c r="B2" s="33"/>
      <c r="C2" s="33"/>
      <c r="D2" s="33"/>
      <c r="E2" s="33"/>
      <c r="F2" s="33"/>
      <c r="G2" s="33"/>
      <c r="H2" s="33"/>
    </row>
    <row r="3" ht="13.5" thickBot="1"/>
    <row r="4" spans="1:8" ht="12.75" customHeight="1">
      <c r="A4" s="37" t="s">
        <v>0</v>
      </c>
      <c r="B4" s="45" t="s">
        <v>1</v>
      </c>
      <c r="C4" s="37" t="s">
        <v>2</v>
      </c>
      <c r="D4" s="45" t="s">
        <v>3</v>
      </c>
      <c r="E4" s="27" t="s">
        <v>4</v>
      </c>
      <c r="F4" s="29" t="s">
        <v>26</v>
      </c>
      <c r="G4" s="30"/>
      <c r="H4" s="31"/>
    </row>
    <row r="5" spans="1:8" ht="13.5" thickBot="1">
      <c r="A5" s="38"/>
      <c r="B5" s="46"/>
      <c r="C5" s="38"/>
      <c r="D5" s="46"/>
      <c r="E5" s="28"/>
      <c r="F5" s="1">
        <v>2005</v>
      </c>
      <c r="G5" s="2">
        <v>2006</v>
      </c>
      <c r="H5" s="13">
        <v>2007</v>
      </c>
    </row>
    <row r="6" spans="1:9" ht="12.75">
      <c r="A6" s="3" t="s">
        <v>5</v>
      </c>
      <c r="B6" s="34"/>
      <c r="C6" s="35"/>
      <c r="D6" s="36"/>
      <c r="E6" s="4">
        <f>SUM(E8:E11,E13:E19,E21:E24)</f>
        <v>642194</v>
      </c>
      <c r="F6" s="4">
        <f>SUM(F8:F11,F13:F19,F21:F24)</f>
        <v>18461</v>
      </c>
      <c r="G6" s="4">
        <f>SUM(G8:G11,G13:G19,G21:G24)</f>
        <v>415859</v>
      </c>
      <c r="H6" s="4">
        <f>SUM(H8:H11,H13:H19,H21:H24)</f>
        <v>207874</v>
      </c>
      <c r="I6" s="15"/>
    </row>
    <row r="7" spans="1:8" ht="12.75">
      <c r="A7" s="18" t="s">
        <v>6</v>
      </c>
      <c r="B7" s="42"/>
      <c r="C7" s="43"/>
      <c r="D7" s="43"/>
      <c r="E7" s="43"/>
      <c r="F7" s="43"/>
      <c r="G7" s="43"/>
      <c r="H7" s="44"/>
    </row>
    <row r="8" spans="1:8" ht="12.75">
      <c r="A8" s="5" t="s">
        <v>14</v>
      </c>
      <c r="B8" s="6" t="s">
        <v>7</v>
      </c>
      <c r="C8" s="6">
        <v>360</v>
      </c>
      <c r="D8" s="6">
        <v>200</v>
      </c>
      <c r="E8" s="6">
        <f>C8*D8</f>
        <v>72000</v>
      </c>
      <c r="F8" s="6">
        <v>3000</v>
      </c>
      <c r="G8" s="6">
        <v>36000</v>
      </c>
      <c r="H8" s="19">
        <v>33000</v>
      </c>
    </row>
    <row r="9" spans="1:8" ht="12.75">
      <c r="A9" s="5" t="s">
        <v>28</v>
      </c>
      <c r="B9" s="6"/>
      <c r="C9" s="6">
        <v>360</v>
      </c>
      <c r="D9" s="6">
        <v>70</v>
      </c>
      <c r="E9" s="6">
        <f>E8*0.35</f>
        <v>25200</v>
      </c>
      <c r="F9" s="6">
        <v>1050</v>
      </c>
      <c r="G9" s="6">
        <v>12600</v>
      </c>
      <c r="H9" s="19">
        <v>11550</v>
      </c>
    </row>
    <row r="10" spans="1:8" ht="12.75">
      <c r="A10" s="5" t="s">
        <v>50</v>
      </c>
      <c r="B10" s="6" t="s">
        <v>7</v>
      </c>
      <c r="C10" s="6">
        <v>1210</v>
      </c>
      <c r="D10" s="6">
        <v>180</v>
      </c>
      <c r="E10" s="6">
        <v>217800</v>
      </c>
      <c r="F10" s="6">
        <v>9075</v>
      </c>
      <c r="G10" s="6">
        <v>108900</v>
      </c>
      <c r="H10" s="19">
        <v>99825</v>
      </c>
    </row>
    <row r="11" spans="1:8" ht="12.75">
      <c r="A11" s="5" t="s">
        <v>29</v>
      </c>
      <c r="B11" s="6"/>
      <c r="C11" s="6">
        <v>1210</v>
      </c>
      <c r="D11" s="6">
        <v>63</v>
      </c>
      <c r="E11" s="6">
        <v>76230</v>
      </c>
      <c r="F11" s="6">
        <v>3176</v>
      </c>
      <c r="G11" s="6">
        <v>38115</v>
      </c>
      <c r="H11" s="19">
        <v>34939</v>
      </c>
    </row>
    <row r="12" spans="1:8" ht="12.75" customHeight="1">
      <c r="A12" s="7" t="s">
        <v>24</v>
      </c>
      <c r="B12" s="42"/>
      <c r="C12" s="43"/>
      <c r="D12" s="43"/>
      <c r="E12" s="43"/>
      <c r="F12" s="43"/>
      <c r="G12" s="43"/>
      <c r="H12" s="44"/>
    </row>
    <row r="13" spans="1:8" ht="12.75">
      <c r="A13" s="7" t="s">
        <v>25</v>
      </c>
      <c r="B13" s="6" t="s">
        <v>7</v>
      </c>
      <c r="C13" s="6">
        <v>108</v>
      </c>
      <c r="D13" s="6">
        <v>100</v>
      </c>
      <c r="E13" s="6">
        <v>10800</v>
      </c>
      <c r="F13" s="6">
        <v>0</v>
      </c>
      <c r="G13" s="6">
        <v>10800</v>
      </c>
      <c r="H13" s="19">
        <v>0</v>
      </c>
    </row>
    <row r="14" spans="1:8" ht="12.75">
      <c r="A14" s="7" t="s">
        <v>30</v>
      </c>
      <c r="B14" s="6"/>
      <c r="C14" s="6"/>
      <c r="D14" s="6"/>
      <c r="E14" s="6">
        <v>3780</v>
      </c>
      <c r="F14" s="6">
        <v>0</v>
      </c>
      <c r="G14" s="6">
        <v>3780</v>
      </c>
      <c r="H14" s="19">
        <v>0</v>
      </c>
    </row>
    <row r="15" spans="1:8" ht="12.75" customHeight="1">
      <c r="A15" s="7" t="s">
        <v>51</v>
      </c>
      <c r="B15" s="6"/>
      <c r="C15" s="6">
        <v>632</v>
      </c>
      <c r="D15" s="6">
        <v>170</v>
      </c>
      <c r="E15" s="6">
        <f>C15*D15+40</f>
        <v>107480</v>
      </c>
      <c r="F15" s="6">
        <v>0</v>
      </c>
      <c r="G15" s="6">
        <v>107480</v>
      </c>
      <c r="H15" s="19">
        <v>0</v>
      </c>
    </row>
    <row r="16" spans="1:8" ht="12.75">
      <c r="A16" s="7" t="s">
        <v>33</v>
      </c>
      <c r="B16" s="6"/>
      <c r="C16" s="6"/>
      <c r="D16" s="6"/>
      <c r="E16" s="6">
        <f>C15*D15*0.35+100</f>
        <v>37704</v>
      </c>
      <c r="F16" s="6">
        <v>0</v>
      </c>
      <c r="G16" s="6">
        <v>37704</v>
      </c>
      <c r="H16" s="19">
        <v>0</v>
      </c>
    </row>
    <row r="17" spans="1:8" ht="12.75">
      <c r="A17" s="7" t="s">
        <v>34</v>
      </c>
      <c r="B17" s="6"/>
      <c r="C17" s="6">
        <v>80</v>
      </c>
      <c r="D17" s="6">
        <v>320</v>
      </c>
      <c r="E17" s="6">
        <f>C17*D17</f>
        <v>25600</v>
      </c>
      <c r="F17" s="6">
        <v>0</v>
      </c>
      <c r="G17" s="6">
        <v>25600</v>
      </c>
      <c r="H17" s="19">
        <v>0</v>
      </c>
    </row>
    <row r="18" spans="1:8" ht="12.75">
      <c r="A18" s="7" t="s">
        <v>35</v>
      </c>
      <c r="B18" s="6"/>
      <c r="C18" s="6"/>
      <c r="D18" s="6"/>
      <c r="E18" s="6">
        <f>E17*0.35</f>
        <v>8960</v>
      </c>
      <c r="F18" s="6">
        <v>0</v>
      </c>
      <c r="G18" s="6">
        <v>8960</v>
      </c>
      <c r="H18" s="19">
        <v>0</v>
      </c>
    </row>
    <row r="19" spans="1:8" ht="12.75" customHeight="1">
      <c r="A19" s="7" t="s">
        <v>36</v>
      </c>
      <c r="B19" s="6" t="s">
        <v>7</v>
      </c>
      <c r="C19" s="6">
        <v>16</v>
      </c>
      <c r="D19" s="6">
        <v>300</v>
      </c>
      <c r="E19" s="6">
        <v>4800</v>
      </c>
      <c r="F19" s="6">
        <v>0</v>
      </c>
      <c r="G19" s="6">
        <v>0</v>
      </c>
      <c r="H19" s="19">
        <v>4800</v>
      </c>
    </row>
    <row r="20" spans="1:8" ht="12.75" customHeight="1">
      <c r="A20" s="7" t="s">
        <v>49</v>
      </c>
      <c r="B20" s="42"/>
      <c r="C20" s="43"/>
      <c r="D20" s="43"/>
      <c r="E20" s="43"/>
      <c r="F20" s="43"/>
      <c r="G20" s="43"/>
      <c r="H20" s="44"/>
    </row>
    <row r="21" spans="1:8" ht="12.75">
      <c r="A21" s="7" t="s">
        <v>15</v>
      </c>
      <c r="B21" s="6" t="s">
        <v>7</v>
      </c>
      <c r="C21" s="6">
        <v>240</v>
      </c>
      <c r="D21" s="6">
        <v>90</v>
      </c>
      <c r="E21" s="6">
        <v>21600</v>
      </c>
      <c r="F21" s="6">
        <v>900</v>
      </c>
      <c r="G21" s="6">
        <v>10800</v>
      </c>
      <c r="H21" s="19">
        <v>9900</v>
      </c>
    </row>
    <row r="22" spans="1:8" ht="12.75">
      <c r="A22" s="7" t="s">
        <v>31</v>
      </c>
      <c r="B22" s="6"/>
      <c r="C22" s="6"/>
      <c r="D22" s="6">
        <v>31.5</v>
      </c>
      <c r="E22" s="6">
        <v>7560</v>
      </c>
      <c r="F22" s="6">
        <v>315</v>
      </c>
      <c r="G22" s="6">
        <v>3780</v>
      </c>
      <c r="H22" s="19">
        <v>3465</v>
      </c>
    </row>
    <row r="23" spans="1:8" ht="12.75">
      <c r="A23" s="7" t="s">
        <v>16</v>
      </c>
      <c r="B23" s="6" t="s">
        <v>7</v>
      </c>
      <c r="C23" s="6">
        <v>240</v>
      </c>
      <c r="D23" s="6">
        <v>70</v>
      </c>
      <c r="E23" s="6">
        <v>16800</v>
      </c>
      <c r="F23" s="6">
        <v>700</v>
      </c>
      <c r="G23" s="6">
        <v>8400</v>
      </c>
      <c r="H23" s="19">
        <v>7700</v>
      </c>
    </row>
    <row r="24" spans="1:8" ht="12.75">
      <c r="A24" s="7" t="s">
        <v>32</v>
      </c>
      <c r="B24" s="6"/>
      <c r="C24" s="6"/>
      <c r="D24" s="6">
        <v>24.5</v>
      </c>
      <c r="E24" s="6">
        <v>5880</v>
      </c>
      <c r="F24" s="6">
        <v>245</v>
      </c>
      <c r="G24" s="6">
        <v>2940</v>
      </c>
      <c r="H24" s="19">
        <v>2695</v>
      </c>
    </row>
    <row r="25" spans="1:8" ht="12.75">
      <c r="A25" s="8" t="s">
        <v>8</v>
      </c>
      <c r="B25" s="9"/>
      <c r="C25" s="9"/>
      <c r="D25" s="9"/>
      <c r="E25" s="9">
        <v>5250</v>
      </c>
      <c r="F25" s="9">
        <f>SUM(F26)</f>
        <v>350</v>
      </c>
      <c r="G25" s="9">
        <f>SUM(G26)</f>
        <v>2450</v>
      </c>
      <c r="H25" s="20">
        <f>SUM(H26)</f>
        <v>2450</v>
      </c>
    </row>
    <row r="26" spans="1:8" ht="12.75">
      <c r="A26" s="7" t="s">
        <v>17</v>
      </c>
      <c r="B26" s="6"/>
      <c r="C26" s="6">
        <v>15</v>
      </c>
      <c r="D26" s="6">
        <v>350</v>
      </c>
      <c r="E26" s="6">
        <v>5250</v>
      </c>
      <c r="F26" s="6">
        <v>350</v>
      </c>
      <c r="G26" s="6">
        <v>2450</v>
      </c>
      <c r="H26" s="19">
        <v>2450</v>
      </c>
    </row>
    <row r="27" spans="1:8" ht="12.75">
      <c r="A27" s="8" t="s">
        <v>9</v>
      </c>
      <c r="B27" s="9"/>
      <c r="C27" s="9"/>
      <c r="D27" s="9"/>
      <c r="E27" s="9">
        <v>0</v>
      </c>
      <c r="F27" s="9">
        <v>0</v>
      </c>
      <c r="G27" s="9">
        <v>0</v>
      </c>
      <c r="H27" s="20">
        <v>0</v>
      </c>
    </row>
    <row r="28" spans="1:8" ht="12.75">
      <c r="A28" s="8" t="s">
        <v>10</v>
      </c>
      <c r="B28" s="9"/>
      <c r="C28" s="9"/>
      <c r="D28" s="9"/>
      <c r="E28" s="9">
        <f>SUM(E29:E34)</f>
        <v>62350</v>
      </c>
      <c r="F28" s="9">
        <f>SUM(F29:F34)</f>
        <v>2348</v>
      </c>
      <c r="G28" s="9">
        <f>SUM(G29:G34)</f>
        <v>31176</v>
      </c>
      <c r="H28" s="20">
        <f>SUM(H29:H34)</f>
        <v>28826</v>
      </c>
    </row>
    <row r="29" spans="1:8" ht="12.75">
      <c r="A29" s="5" t="s">
        <v>19</v>
      </c>
      <c r="B29" s="6" t="s">
        <v>11</v>
      </c>
      <c r="C29" s="6">
        <v>24</v>
      </c>
      <c r="D29" s="6">
        <v>225</v>
      </c>
      <c r="E29" s="6">
        <v>5400</v>
      </c>
      <c r="F29" s="6">
        <v>225</v>
      </c>
      <c r="G29" s="6">
        <v>2700</v>
      </c>
      <c r="H29" s="19">
        <v>2475</v>
      </c>
    </row>
    <row r="30" spans="1:8" ht="12.75">
      <c r="A30" s="5" t="s">
        <v>18</v>
      </c>
      <c r="B30" s="6" t="s">
        <v>11</v>
      </c>
      <c r="C30" s="6">
        <v>24</v>
      </c>
      <c r="D30" s="6">
        <v>825</v>
      </c>
      <c r="E30" s="6">
        <v>19800</v>
      </c>
      <c r="F30" s="6">
        <v>825</v>
      </c>
      <c r="G30" s="6">
        <v>9900</v>
      </c>
      <c r="H30" s="19">
        <v>9075</v>
      </c>
    </row>
    <row r="31" spans="1:8" ht="12.75">
      <c r="A31" s="5" t="s">
        <v>20</v>
      </c>
      <c r="B31" s="6" t="s">
        <v>11</v>
      </c>
      <c r="C31" s="6">
        <v>24</v>
      </c>
      <c r="D31" s="6">
        <v>900</v>
      </c>
      <c r="E31" s="6">
        <v>21600</v>
      </c>
      <c r="F31" s="6">
        <v>900</v>
      </c>
      <c r="G31" s="6">
        <v>10800</v>
      </c>
      <c r="H31" s="19">
        <v>9900</v>
      </c>
    </row>
    <row r="32" spans="1:8" ht="12.75" customHeight="1">
      <c r="A32" s="7" t="s">
        <v>21</v>
      </c>
      <c r="B32" s="6" t="s">
        <v>11</v>
      </c>
      <c r="C32" s="6">
        <v>24</v>
      </c>
      <c r="D32" s="6">
        <v>248</v>
      </c>
      <c r="E32" s="6">
        <v>5950</v>
      </c>
      <c r="F32" s="6">
        <v>248</v>
      </c>
      <c r="G32" s="6">
        <v>2976</v>
      </c>
      <c r="H32" s="19">
        <v>2726</v>
      </c>
    </row>
    <row r="33" spans="1:8" ht="12.75">
      <c r="A33" s="7" t="s">
        <v>52</v>
      </c>
      <c r="B33" s="6" t="s">
        <v>22</v>
      </c>
      <c r="C33" s="6">
        <v>4</v>
      </c>
      <c r="D33" s="6">
        <v>1500</v>
      </c>
      <c r="E33" s="6">
        <v>6000</v>
      </c>
      <c r="F33" s="6">
        <v>0</v>
      </c>
      <c r="G33" s="6">
        <v>3000</v>
      </c>
      <c r="H33" s="19">
        <v>3000</v>
      </c>
    </row>
    <row r="34" spans="1:8" ht="12.75">
      <c r="A34" s="5" t="s">
        <v>23</v>
      </c>
      <c r="B34" s="6" t="s">
        <v>11</v>
      </c>
      <c r="C34" s="6">
        <v>24</v>
      </c>
      <c r="D34" s="6">
        <v>150</v>
      </c>
      <c r="E34" s="6">
        <v>3600</v>
      </c>
      <c r="F34" s="6">
        <v>150</v>
      </c>
      <c r="G34" s="6">
        <v>1800</v>
      </c>
      <c r="H34" s="19">
        <v>1650</v>
      </c>
    </row>
    <row r="35" spans="1:8" ht="13.5" thickBot="1">
      <c r="A35" s="16" t="s">
        <v>12</v>
      </c>
      <c r="B35" s="17"/>
      <c r="C35" s="17"/>
      <c r="D35" s="17"/>
      <c r="E35" s="17">
        <v>0</v>
      </c>
      <c r="F35" s="17">
        <v>0</v>
      </c>
      <c r="G35" s="17">
        <v>0</v>
      </c>
      <c r="H35" s="21">
        <v>0</v>
      </c>
    </row>
    <row r="36" spans="1:9" ht="13.5" thickBot="1">
      <c r="A36" s="22" t="s">
        <v>13</v>
      </c>
      <c r="B36" s="47"/>
      <c r="C36" s="47"/>
      <c r="D36" s="47"/>
      <c r="E36" s="12">
        <f>SUM(E28,E25,E6)</f>
        <v>709794</v>
      </c>
      <c r="F36" s="12">
        <f>SUM(F28,F27,F25,F6)</f>
        <v>21159</v>
      </c>
      <c r="G36" s="12">
        <f>SUM(G28,G27,G25,G6)</f>
        <v>449485</v>
      </c>
      <c r="H36" s="12">
        <f>SUM(H28,H27,H25,H6)</f>
        <v>239150</v>
      </c>
      <c r="I36" s="15"/>
    </row>
  </sheetData>
  <mergeCells count="13">
    <mergeCell ref="A4:A5"/>
    <mergeCell ref="B4:B5"/>
    <mergeCell ref="C4:C5"/>
    <mergeCell ref="D4:D5"/>
    <mergeCell ref="B20:H20"/>
    <mergeCell ref="B36:D36"/>
    <mergeCell ref="A1:H1"/>
    <mergeCell ref="A2:H2"/>
    <mergeCell ref="B7:H7"/>
    <mergeCell ref="B12:H12"/>
    <mergeCell ref="E4:E5"/>
    <mergeCell ref="F4:H4"/>
    <mergeCell ref="B6:D6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 xml:space="preserve">&amp;RRK-19-2006-26, př. 2
počet stran:11 </oddHeader>
    <oddFooter>&amp;CStránka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2" sqref="A2:H2"/>
    </sheetView>
  </sheetViews>
  <sheetFormatPr defaultColWidth="9.00390625" defaultRowHeight="12.75"/>
  <cols>
    <col min="1" max="1" width="41.625" style="0" customWidth="1"/>
    <col min="2" max="2" width="10.25390625" style="0" customWidth="1"/>
    <col min="4" max="4" width="10.25390625" style="0" customWidth="1"/>
    <col min="5" max="8" width="10.75390625" style="0" customWidth="1"/>
  </cols>
  <sheetData>
    <row r="1" spans="1:8" ht="12.75">
      <c r="A1" s="32" t="s">
        <v>37</v>
      </c>
      <c r="B1" s="32"/>
      <c r="C1" s="32"/>
      <c r="D1" s="32"/>
      <c r="E1" s="32"/>
      <c r="F1" s="32"/>
      <c r="G1" s="32"/>
      <c r="H1" s="32"/>
    </row>
    <row r="2" spans="1:8" ht="12.75">
      <c r="A2" s="33" t="s">
        <v>42</v>
      </c>
      <c r="B2" s="33"/>
      <c r="C2" s="33"/>
      <c r="D2" s="33"/>
      <c r="E2" s="33"/>
      <c r="F2" s="33"/>
      <c r="G2" s="33"/>
      <c r="H2" s="33"/>
    </row>
    <row r="3" ht="13.5" thickBot="1"/>
    <row r="4" spans="1:8" ht="12.75" customHeight="1">
      <c r="A4" s="37" t="s">
        <v>0</v>
      </c>
      <c r="B4" s="45" t="s">
        <v>1</v>
      </c>
      <c r="C4" s="37" t="s">
        <v>2</v>
      </c>
      <c r="D4" s="45" t="s">
        <v>3</v>
      </c>
      <c r="E4" s="27" t="s">
        <v>4</v>
      </c>
      <c r="F4" s="29" t="s">
        <v>26</v>
      </c>
      <c r="G4" s="30"/>
      <c r="H4" s="31"/>
    </row>
    <row r="5" spans="1:8" ht="13.5" thickBot="1">
      <c r="A5" s="38"/>
      <c r="B5" s="46"/>
      <c r="C5" s="38"/>
      <c r="D5" s="46"/>
      <c r="E5" s="28"/>
      <c r="F5" s="1">
        <v>2005</v>
      </c>
      <c r="G5" s="2">
        <v>2006</v>
      </c>
      <c r="H5" s="13">
        <v>2007</v>
      </c>
    </row>
    <row r="6" spans="1:9" ht="12.75">
      <c r="A6" s="3" t="s">
        <v>5</v>
      </c>
      <c r="B6" s="34"/>
      <c r="C6" s="35"/>
      <c r="D6" s="36"/>
      <c r="E6" s="4">
        <f>SUM(E8:E11,E13:E19,E21:E24)</f>
        <v>553669.5</v>
      </c>
      <c r="F6" s="4">
        <f>SUM(F8:F11,F13:F19,F21:F24)</f>
        <v>16571</v>
      </c>
      <c r="G6" s="4">
        <f>SUM(G8:G11,G13:G19,G21:G24)</f>
        <v>350015</v>
      </c>
      <c r="H6" s="4">
        <f>SUM(H8:H11,H13:H19,H21:H24)</f>
        <v>187084</v>
      </c>
      <c r="I6" s="15"/>
    </row>
    <row r="7" spans="1:8" ht="12.75">
      <c r="A7" s="18" t="s">
        <v>6</v>
      </c>
      <c r="B7" s="42"/>
      <c r="C7" s="43"/>
      <c r="D7" s="43"/>
      <c r="E7" s="43"/>
      <c r="F7" s="43"/>
      <c r="G7" s="43"/>
      <c r="H7" s="44"/>
    </row>
    <row r="8" spans="1:8" ht="12.75">
      <c r="A8" s="5" t="s">
        <v>14</v>
      </c>
      <c r="B8" s="10" t="s">
        <v>7</v>
      </c>
      <c r="C8" s="6">
        <v>192</v>
      </c>
      <c r="D8" s="6">
        <v>200</v>
      </c>
      <c r="E8" s="6">
        <v>38400</v>
      </c>
      <c r="F8" s="6">
        <v>1600</v>
      </c>
      <c r="G8" s="6">
        <v>19200</v>
      </c>
      <c r="H8" s="19">
        <v>17600</v>
      </c>
    </row>
    <row r="9" spans="1:8" ht="12.75">
      <c r="A9" s="5" t="s">
        <v>28</v>
      </c>
      <c r="B9" s="10"/>
      <c r="C9" s="6">
        <v>192</v>
      </c>
      <c r="D9" s="6">
        <v>70</v>
      </c>
      <c r="E9" s="6">
        <v>13440</v>
      </c>
      <c r="F9" s="6">
        <v>560</v>
      </c>
      <c r="G9" s="6">
        <v>6720</v>
      </c>
      <c r="H9" s="19">
        <v>6160</v>
      </c>
    </row>
    <row r="10" spans="1:8" ht="12.75">
      <c r="A10" s="5" t="s">
        <v>50</v>
      </c>
      <c r="B10" s="10" t="s">
        <v>7</v>
      </c>
      <c r="C10" s="6">
        <v>1210</v>
      </c>
      <c r="D10" s="6">
        <v>180</v>
      </c>
      <c r="E10" s="6">
        <v>217800</v>
      </c>
      <c r="F10" s="6">
        <v>9075</v>
      </c>
      <c r="G10" s="6">
        <v>108900</v>
      </c>
      <c r="H10" s="19">
        <v>99825</v>
      </c>
    </row>
    <row r="11" spans="1:8" ht="12.75">
      <c r="A11" s="5" t="s">
        <v>29</v>
      </c>
      <c r="B11" s="10"/>
      <c r="C11" s="6">
        <v>1210</v>
      </c>
      <c r="D11" s="6">
        <v>63</v>
      </c>
      <c r="E11" s="6">
        <v>76230</v>
      </c>
      <c r="F11" s="6">
        <v>3176</v>
      </c>
      <c r="G11" s="6">
        <v>38115</v>
      </c>
      <c r="H11" s="19">
        <v>34939</v>
      </c>
    </row>
    <row r="12" spans="1:8" ht="12.75" customHeight="1">
      <c r="A12" s="7" t="s">
        <v>24</v>
      </c>
      <c r="B12" s="42"/>
      <c r="C12" s="43"/>
      <c r="D12" s="43"/>
      <c r="E12" s="43"/>
      <c r="F12" s="43"/>
      <c r="G12" s="43"/>
      <c r="H12" s="44"/>
    </row>
    <row r="13" spans="1:8" ht="12.75">
      <c r="A13" s="7" t="s">
        <v>25</v>
      </c>
      <c r="B13" s="10" t="s">
        <v>7</v>
      </c>
      <c r="C13" s="6">
        <v>108</v>
      </c>
      <c r="D13" s="6">
        <v>100</v>
      </c>
      <c r="E13" s="6">
        <v>10800</v>
      </c>
      <c r="F13" s="6">
        <v>0</v>
      </c>
      <c r="G13" s="6">
        <v>10800</v>
      </c>
      <c r="H13" s="19">
        <v>0</v>
      </c>
    </row>
    <row r="14" spans="1:8" ht="12.75">
      <c r="A14" s="7" t="s">
        <v>30</v>
      </c>
      <c r="B14" s="10"/>
      <c r="C14" s="6"/>
      <c r="D14" s="6"/>
      <c r="E14" s="6">
        <v>3780</v>
      </c>
      <c r="F14" s="6">
        <v>0</v>
      </c>
      <c r="G14" s="6">
        <v>3780</v>
      </c>
      <c r="H14" s="19">
        <v>0</v>
      </c>
    </row>
    <row r="15" spans="1:8" ht="12.75" customHeight="1">
      <c r="A15" s="7" t="s">
        <v>51</v>
      </c>
      <c r="B15" s="10"/>
      <c r="C15" s="6">
        <v>533</v>
      </c>
      <c r="D15" s="6">
        <v>170</v>
      </c>
      <c r="E15" s="6">
        <f>C15*D15</f>
        <v>90610</v>
      </c>
      <c r="F15" s="6">
        <v>0</v>
      </c>
      <c r="G15" s="6">
        <v>90610</v>
      </c>
      <c r="H15" s="19">
        <v>0</v>
      </c>
    </row>
    <row r="16" spans="1:8" ht="12.75">
      <c r="A16" s="7" t="s">
        <v>33</v>
      </c>
      <c r="B16" s="10"/>
      <c r="C16" s="6"/>
      <c r="D16" s="6"/>
      <c r="E16" s="6">
        <f>E15*0.35</f>
        <v>31713.499999999996</v>
      </c>
      <c r="F16" s="6">
        <v>0</v>
      </c>
      <c r="G16" s="6">
        <v>31714</v>
      </c>
      <c r="H16" s="19">
        <v>0</v>
      </c>
    </row>
    <row r="17" spans="1:8" ht="12.75">
      <c r="A17" s="7" t="s">
        <v>34</v>
      </c>
      <c r="B17" s="10"/>
      <c r="C17" s="6">
        <v>33</v>
      </c>
      <c r="D17" s="6">
        <v>320</v>
      </c>
      <c r="E17" s="6">
        <f>C17*D17</f>
        <v>10560</v>
      </c>
      <c r="F17" s="6">
        <v>0</v>
      </c>
      <c r="G17" s="6">
        <v>10560</v>
      </c>
      <c r="H17" s="19">
        <v>0</v>
      </c>
    </row>
    <row r="18" spans="1:8" ht="12.75">
      <c r="A18" s="7" t="s">
        <v>35</v>
      </c>
      <c r="B18" s="10"/>
      <c r="C18" s="6"/>
      <c r="D18" s="6"/>
      <c r="E18" s="6">
        <f>E17*0.35</f>
        <v>3695.9999999999995</v>
      </c>
      <c r="F18" s="6">
        <v>0</v>
      </c>
      <c r="G18" s="6">
        <v>3696</v>
      </c>
      <c r="H18" s="19">
        <v>0</v>
      </c>
    </row>
    <row r="19" spans="1:8" ht="12.75" customHeight="1">
      <c r="A19" s="7" t="s">
        <v>36</v>
      </c>
      <c r="B19" s="10" t="s">
        <v>7</v>
      </c>
      <c r="C19" s="6">
        <v>16</v>
      </c>
      <c r="D19" s="6">
        <v>300</v>
      </c>
      <c r="E19" s="6">
        <v>4800</v>
      </c>
      <c r="F19" s="6">
        <v>0</v>
      </c>
      <c r="G19" s="6">
        <v>0</v>
      </c>
      <c r="H19" s="19">
        <v>4800</v>
      </c>
    </row>
    <row r="20" spans="1:8" ht="12.75" customHeight="1">
      <c r="A20" s="7" t="s">
        <v>49</v>
      </c>
      <c r="B20" s="42"/>
      <c r="C20" s="43"/>
      <c r="D20" s="43"/>
      <c r="E20" s="43"/>
      <c r="F20" s="43"/>
      <c r="G20" s="43"/>
      <c r="H20" s="44"/>
    </row>
    <row r="21" spans="1:8" ht="12.75">
      <c r="A21" s="7" t="s">
        <v>15</v>
      </c>
      <c r="B21" s="6" t="s">
        <v>7</v>
      </c>
      <c r="C21" s="6">
        <v>240</v>
      </c>
      <c r="D21" s="6">
        <v>90</v>
      </c>
      <c r="E21" s="6">
        <v>21600</v>
      </c>
      <c r="F21" s="6">
        <v>900</v>
      </c>
      <c r="G21" s="6">
        <v>10800</v>
      </c>
      <c r="H21" s="19">
        <v>9900</v>
      </c>
    </row>
    <row r="22" spans="1:8" ht="12.75">
      <c r="A22" s="7" t="s">
        <v>31</v>
      </c>
      <c r="B22" s="6"/>
      <c r="C22" s="6"/>
      <c r="D22" s="6">
        <v>31.5</v>
      </c>
      <c r="E22" s="6">
        <v>7560</v>
      </c>
      <c r="F22" s="6">
        <v>315</v>
      </c>
      <c r="G22" s="6">
        <v>3780</v>
      </c>
      <c r="H22" s="19">
        <v>3465</v>
      </c>
    </row>
    <row r="23" spans="1:8" ht="12.75">
      <c r="A23" s="7" t="s">
        <v>16</v>
      </c>
      <c r="B23" s="6" t="s">
        <v>7</v>
      </c>
      <c r="C23" s="6">
        <v>240</v>
      </c>
      <c r="D23" s="6">
        <v>70</v>
      </c>
      <c r="E23" s="6">
        <v>16800</v>
      </c>
      <c r="F23" s="6">
        <v>700</v>
      </c>
      <c r="G23" s="6">
        <v>8400</v>
      </c>
      <c r="H23" s="19">
        <v>7700</v>
      </c>
    </row>
    <row r="24" spans="1:8" ht="12.75">
      <c r="A24" s="7" t="s">
        <v>32</v>
      </c>
      <c r="B24" s="6"/>
      <c r="C24" s="6"/>
      <c r="D24" s="6">
        <v>24.5</v>
      </c>
      <c r="E24" s="6">
        <v>5880</v>
      </c>
      <c r="F24" s="6">
        <v>245</v>
      </c>
      <c r="G24" s="6">
        <v>2940</v>
      </c>
      <c r="H24" s="19">
        <v>2695</v>
      </c>
    </row>
    <row r="25" spans="1:8" ht="12.75">
      <c r="A25" s="8" t="s">
        <v>8</v>
      </c>
      <c r="B25" s="9"/>
      <c r="C25" s="9"/>
      <c r="D25" s="9"/>
      <c r="E25" s="9">
        <v>5250</v>
      </c>
      <c r="F25" s="9">
        <f>SUM(F26)</f>
        <v>350</v>
      </c>
      <c r="G25" s="9">
        <f>SUM(G26)</f>
        <v>2450</v>
      </c>
      <c r="H25" s="20">
        <f>SUM(H26)</f>
        <v>2450</v>
      </c>
    </row>
    <row r="26" spans="1:8" ht="12.75">
      <c r="A26" s="7" t="s">
        <v>17</v>
      </c>
      <c r="B26" s="6"/>
      <c r="C26" s="6">
        <v>15</v>
      </c>
      <c r="D26" s="6">
        <v>350</v>
      </c>
      <c r="E26" s="6">
        <v>5250</v>
      </c>
      <c r="F26" s="6">
        <v>350</v>
      </c>
      <c r="G26" s="6">
        <v>2450</v>
      </c>
      <c r="H26" s="19">
        <v>2450</v>
      </c>
    </row>
    <row r="27" spans="1:8" ht="12.75">
      <c r="A27" s="8" t="s">
        <v>9</v>
      </c>
      <c r="B27" s="9"/>
      <c r="C27" s="9"/>
      <c r="D27" s="9"/>
      <c r="E27" s="9">
        <v>0</v>
      </c>
      <c r="F27" s="9">
        <v>0</v>
      </c>
      <c r="G27" s="9">
        <v>0</v>
      </c>
      <c r="H27" s="20">
        <v>0</v>
      </c>
    </row>
    <row r="28" spans="1:8" ht="12.75">
      <c r="A28" s="8" t="s">
        <v>10</v>
      </c>
      <c r="B28" s="9"/>
      <c r="C28" s="9"/>
      <c r="D28" s="9"/>
      <c r="E28" s="9">
        <f>SUM(E29:E34)</f>
        <v>62350</v>
      </c>
      <c r="F28" s="9">
        <f>SUM(F29:F34)</f>
        <v>2348</v>
      </c>
      <c r="G28" s="9">
        <f>SUM(G29:G34)</f>
        <v>31176</v>
      </c>
      <c r="H28" s="20">
        <f>SUM(H29:H34)</f>
        <v>28826</v>
      </c>
    </row>
    <row r="29" spans="1:8" ht="12.75">
      <c r="A29" s="5" t="s">
        <v>19</v>
      </c>
      <c r="B29" s="6" t="s">
        <v>11</v>
      </c>
      <c r="C29" s="6">
        <v>24</v>
      </c>
      <c r="D29" s="6">
        <v>225</v>
      </c>
      <c r="E29" s="6">
        <v>5400</v>
      </c>
      <c r="F29" s="6">
        <v>225</v>
      </c>
      <c r="G29" s="6">
        <v>2700</v>
      </c>
      <c r="H29" s="19">
        <v>2475</v>
      </c>
    </row>
    <row r="30" spans="1:8" ht="12.75">
      <c r="A30" s="5" t="s">
        <v>18</v>
      </c>
      <c r="B30" s="6" t="s">
        <v>11</v>
      </c>
      <c r="C30" s="6">
        <v>24</v>
      </c>
      <c r="D30" s="6">
        <v>825</v>
      </c>
      <c r="E30" s="6">
        <v>19800</v>
      </c>
      <c r="F30" s="6">
        <v>825</v>
      </c>
      <c r="G30" s="6">
        <v>9900</v>
      </c>
      <c r="H30" s="19">
        <v>9075</v>
      </c>
    </row>
    <row r="31" spans="1:8" ht="12.75">
      <c r="A31" s="5" t="s">
        <v>20</v>
      </c>
      <c r="B31" s="6" t="s">
        <v>11</v>
      </c>
      <c r="C31" s="6">
        <v>24</v>
      </c>
      <c r="D31" s="6">
        <v>900</v>
      </c>
      <c r="E31" s="6">
        <v>21600</v>
      </c>
      <c r="F31" s="6">
        <v>900</v>
      </c>
      <c r="G31" s="6">
        <v>10800</v>
      </c>
      <c r="H31" s="19">
        <v>9900</v>
      </c>
    </row>
    <row r="32" spans="1:8" ht="12.75" customHeight="1">
      <c r="A32" s="7" t="s">
        <v>21</v>
      </c>
      <c r="B32" s="6" t="s">
        <v>11</v>
      </c>
      <c r="C32" s="6">
        <v>24</v>
      </c>
      <c r="D32" s="6">
        <v>248</v>
      </c>
      <c r="E32" s="6">
        <v>5950</v>
      </c>
      <c r="F32" s="6">
        <v>248</v>
      </c>
      <c r="G32" s="6">
        <v>2976</v>
      </c>
      <c r="H32" s="19">
        <v>2726</v>
      </c>
    </row>
    <row r="33" spans="1:8" ht="12.75">
      <c r="A33" s="7" t="s">
        <v>52</v>
      </c>
      <c r="B33" s="6" t="s">
        <v>22</v>
      </c>
      <c r="C33" s="6">
        <v>4</v>
      </c>
      <c r="D33" s="6">
        <v>1500</v>
      </c>
      <c r="E33" s="6">
        <v>6000</v>
      </c>
      <c r="F33" s="6">
        <v>0</v>
      </c>
      <c r="G33" s="6">
        <v>3000</v>
      </c>
      <c r="H33" s="19">
        <v>3000</v>
      </c>
    </row>
    <row r="34" spans="1:8" ht="12.75">
      <c r="A34" s="5" t="s">
        <v>23</v>
      </c>
      <c r="B34" s="6" t="s">
        <v>11</v>
      </c>
      <c r="C34" s="6">
        <v>24</v>
      </c>
      <c r="D34" s="6">
        <v>150</v>
      </c>
      <c r="E34" s="6">
        <v>3600</v>
      </c>
      <c r="F34" s="6">
        <v>150</v>
      </c>
      <c r="G34" s="6">
        <v>1800</v>
      </c>
      <c r="H34" s="19">
        <v>1650</v>
      </c>
    </row>
    <row r="35" spans="1:8" ht="13.5" thickBot="1">
      <c r="A35" s="16" t="s">
        <v>12</v>
      </c>
      <c r="B35" s="17"/>
      <c r="C35" s="17"/>
      <c r="D35" s="17"/>
      <c r="E35" s="17">
        <v>0</v>
      </c>
      <c r="F35" s="17">
        <v>0</v>
      </c>
      <c r="G35" s="17">
        <v>0</v>
      </c>
      <c r="H35" s="24">
        <v>0</v>
      </c>
    </row>
    <row r="36" spans="1:9" ht="13.5" thickBot="1">
      <c r="A36" s="22" t="s">
        <v>13</v>
      </c>
      <c r="B36" s="47"/>
      <c r="C36" s="47"/>
      <c r="D36" s="47"/>
      <c r="E36" s="12">
        <f>SUM(E28,E25,E6)</f>
        <v>621269.5</v>
      </c>
      <c r="F36" s="12">
        <f>SUM(F28,F27,F25,F6)</f>
        <v>19269</v>
      </c>
      <c r="G36" s="12">
        <f>SUM(G28,G27,G25,G6)</f>
        <v>383641</v>
      </c>
      <c r="H36" s="12">
        <f>SUM(H28,H27,H25,H6)</f>
        <v>218360</v>
      </c>
      <c r="I36" s="15"/>
    </row>
  </sheetData>
  <mergeCells count="13">
    <mergeCell ref="B6:D6"/>
    <mergeCell ref="A4:A5"/>
    <mergeCell ref="B36:D36"/>
    <mergeCell ref="B7:H7"/>
    <mergeCell ref="B12:H12"/>
    <mergeCell ref="B20:H20"/>
    <mergeCell ref="B4:B5"/>
    <mergeCell ref="C4:C5"/>
    <mergeCell ref="D4:D5"/>
    <mergeCell ref="A1:H1"/>
    <mergeCell ref="A2:H2"/>
    <mergeCell ref="E4:E5"/>
    <mergeCell ref="F4:H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H1"/>
    </sheetView>
  </sheetViews>
  <sheetFormatPr defaultColWidth="9.00390625" defaultRowHeight="12.75"/>
  <cols>
    <col min="1" max="1" width="41.625" style="0" customWidth="1"/>
    <col min="2" max="2" width="10.25390625" style="0" customWidth="1"/>
    <col min="4" max="4" width="10.25390625" style="0" customWidth="1"/>
    <col min="5" max="8" width="10.75390625" style="0" customWidth="1"/>
  </cols>
  <sheetData>
    <row r="1" spans="1:8" ht="12.75">
      <c r="A1" s="32" t="s">
        <v>37</v>
      </c>
      <c r="B1" s="32"/>
      <c r="C1" s="32"/>
      <c r="D1" s="32"/>
      <c r="E1" s="32"/>
      <c r="F1" s="32"/>
      <c r="G1" s="32"/>
      <c r="H1" s="32"/>
    </row>
    <row r="2" spans="1:8" ht="12.75">
      <c r="A2" s="33" t="s">
        <v>43</v>
      </c>
      <c r="B2" s="33"/>
      <c r="C2" s="33"/>
      <c r="D2" s="33"/>
      <c r="E2" s="33"/>
      <c r="F2" s="33"/>
      <c r="G2" s="33"/>
      <c r="H2" s="33"/>
    </row>
    <row r="3" ht="13.5" thickBot="1"/>
    <row r="4" spans="1:8" ht="12.75" customHeight="1">
      <c r="A4" s="37" t="s">
        <v>0</v>
      </c>
      <c r="B4" s="45" t="s">
        <v>1</v>
      </c>
      <c r="C4" s="37" t="s">
        <v>2</v>
      </c>
      <c r="D4" s="45" t="s">
        <v>3</v>
      </c>
      <c r="E4" s="27" t="s">
        <v>4</v>
      </c>
      <c r="F4" s="29" t="s">
        <v>26</v>
      </c>
      <c r="G4" s="30"/>
      <c r="H4" s="31"/>
    </row>
    <row r="5" spans="1:8" ht="13.5" thickBot="1">
      <c r="A5" s="38"/>
      <c r="B5" s="46"/>
      <c r="C5" s="38"/>
      <c r="D5" s="46"/>
      <c r="E5" s="28"/>
      <c r="F5" s="1">
        <v>2005</v>
      </c>
      <c r="G5" s="2">
        <v>2006</v>
      </c>
      <c r="H5" s="13">
        <v>2007</v>
      </c>
    </row>
    <row r="6" spans="1:9" ht="12.75">
      <c r="A6" s="3" t="s">
        <v>5</v>
      </c>
      <c r="B6" s="34"/>
      <c r="C6" s="35"/>
      <c r="D6" s="36"/>
      <c r="E6" s="4">
        <f>SUM(E8:E11,E13:E19,E21:E24)</f>
        <v>602202</v>
      </c>
      <c r="F6" s="4">
        <f>SUM(F8:F11,F13:F19,F21:F24)</f>
        <v>16571</v>
      </c>
      <c r="G6" s="4">
        <f>SUM(G8:G11,G13:G19,G21:G24)</f>
        <v>398547</v>
      </c>
      <c r="H6" s="4">
        <f>SUM(H8:H11,H13:H19,H21:H24)</f>
        <v>187084</v>
      </c>
      <c r="I6" s="15"/>
    </row>
    <row r="7" spans="1:8" ht="12.75" customHeight="1">
      <c r="A7" s="18" t="s">
        <v>6</v>
      </c>
      <c r="B7" s="48"/>
      <c r="C7" s="49"/>
      <c r="D7" s="49"/>
      <c r="E7" s="49"/>
      <c r="F7" s="49"/>
      <c r="G7" s="49"/>
      <c r="H7" s="50"/>
    </row>
    <row r="8" spans="1:8" ht="12.75" customHeight="1">
      <c r="A8" s="5" t="s">
        <v>14</v>
      </c>
      <c r="B8" s="6" t="s">
        <v>7</v>
      </c>
      <c r="C8" s="6">
        <v>192</v>
      </c>
      <c r="D8" s="6">
        <v>200</v>
      </c>
      <c r="E8" s="6">
        <v>38400</v>
      </c>
      <c r="F8" s="6">
        <v>1600</v>
      </c>
      <c r="G8" s="6">
        <v>19200</v>
      </c>
      <c r="H8" s="19">
        <v>17600</v>
      </c>
    </row>
    <row r="9" spans="1:8" ht="12.75" customHeight="1">
      <c r="A9" s="5" t="s">
        <v>28</v>
      </c>
      <c r="B9" s="6"/>
      <c r="C9" s="6">
        <v>192</v>
      </c>
      <c r="D9" s="6">
        <v>70</v>
      </c>
      <c r="E9" s="6">
        <v>13440</v>
      </c>
      <c r="F9" s="6">
        <v>560</v>
      </c>
      <c r="G9" s="6">
        <v>6720</v>
      </c>
      <c r="H9" s="19">
        <v>6160</v>
      </c>
    </row>
    <row r="10" spans="1:8" ht="12.75" customHeight="1">
      <c r="A10" s="5" t="s">
        <v>50</v>
      </c>
      <c r="B10" s="6" t="s">
        <v>7</v>
      </c>
      <c r="C10" s="6">
        <v>1210</v>
      </c>
      <c r="D10" s="6">
        <v>180</v>
      </c>
      <c r="E10" s="6">
        <v>217800</v>
      </c>
      <c r="F10" s="6">
        <v>9075</v>
      </c>
      <c r="G10" s="6">
        <v>108900</v>
      </c>
      <c r="H10" s="19">
        <v>99825</v>
      </c>
    </row>
    <row r="11" spans="1:8" ht="12.75" customHeight="1">
      <c r="A11" s="5" t="s">
        <v>29</v>
      </c>
      <c r="B11" s="6"/>
      <c r="C11" s="6">
        <v>1210</v>
      </c>
      <c r="D11" s="6">
        <v>63</v>
      </c>
      <c r="E11" s="6">
        <v>76230</v>
      </c>
      <c r="F11" s="6">
        <v>3176</v>
      </c>
      <c r="G11" s="6">
        <v>38115</v>
      </c>
      <c r="H11" s="19">
        <v>34939</v>
      </c>
    </row>
    <row r="12" spans="1:8" ht="12.75" customHeight="1">
      <c r="A12" s="7" t="s">
        <v>24</v>
      </c>
      <c r="B12" s="48"/>
      <c r="C12" s="49"/>
      <c r="D12" s="49"/>
      <c r="E12" s="49"/>
      <c r="F12" s="49"/>
      <c r="G12" s="49"/>
      <c r="H12" s="50"/>
    </row>
    <row r="13" spans="1:8" ht="12.75" customHeight="1">
      <c r="A13" s="7" t="s">
        <v>25</v>
      </c>
      <c r="B13" s="6" t="s">
        <v>7</v>
      </c>
      <c r="C13" s="6">
        <v>108</v>
      </c>
      <c r="D13" s="6">
        <v>100</v>
      </c>
      <c r="E13" s="6">
        <v>10800</v>
      </c>
      <c r="F13" s="6">
        <v>0</v>
      </c>
      <c r="G13" s="6">
        <v>10800</v>
      </c>
      <c r="H13" s="19">
        <v>0</v>
      </c>
    </row>
    <row r="14" spans="1:8" ht="12.75" customHeight="1">
      <c r="A14" s="7" t="s">
        <v>30</v>
      </c>
      <c r="B14" s="6"/>
      <c r="C14" s="6"/>
      <c r="D14" s="6"/>
      <c r="E14" s="6">
        <v>3780</v>
      </c>
      <c r="F14" s="6">
        <v>0</v>
      </c>
      <c r="G14" s="6">
        <v>3780</v>
      </c>
      <c r="H14" s="19">
        <v>0</v>
      </c>
    </row>
    <row r="15" spans="1:8" ht="12.75" customHeight="1">
      <c r="A15" s="7" t="s">
        <v>51</v>
      </c>
      <c r="B15" s="6"/>
      <c r="C15" s="6">
        <v>656</v>
      </c>
      <c r="D15" s="6">
        <v>170</v>
      </c>
      <c r="E15" s="6">
        <f>C15*D15</f>
        <v>111520</v>
      </c>
      <c r="F15" s="6">
        <v>0</v>
      </c>
      <c r="G15" s="6">
        <v>111520</v>
      </c>
      <c r="H15" s="19">
        <v>0</v>
      </c>
    </row>
    <row r="16" spans="1:8" ht="12.75" customHeight="1">
      <c r="A16" s="7" t="s">
        <v>33</v>
      </c>
      <c r="B16" s="6"/>
      <c r="C16" s="6"/>
      <c r="D16" s="6"/>
      <c r="E16" s="6">
        <f>E15*0.35</f>
        <v>39032</v>
      </c>
      <c r="F16" s="6">
        <v>0</v>
      </c>
      <c r="G16" s="6">
        <v>39032</v>
      </c>
      <c r="H16" s="19">
        <v>0</v>
      </c>
    </row>
    <row r="17" spans="1:8" ht="12.75" customHeight="1">
      <c r="A17" s="7" t="s">
        <v>34</v>
      </c>
      <c r="B17" s="6"/>
      <c r="C17" s="6">
        <v>80</v>
      </c>
      <c r="D17" s="6">
        <v>320</v>
      </c>
      <c r="E17" s="6">
        <f>C17*D17</f>
        <v>25600</v>
      </c>
      <c r="F17" s="6">
        <v>0</v>
      </c>
      <c r="G17" s="6">
        <v>25600</v>
      </c>
      <c r="H17" s="19">
        <v>0</v>
      </c>
    </row>
    <row r="18" spans="1:8" ht="12.75" customHeight="1">
      <c r="A18" s="7" t="s">
        <v>35</v>
      </c>
      <c r="B18" s="6"/>
      <c r="C18" s="6"/>
      <c r="D18" s="6"/>
      <c r="E18" s="6">
        <f>E17*0.35</f>
        <v>8960</v>
      </c>
      <c r="F18" s="6">
        <v>0</v>
      </c>
      <c r="G18" s="6">
        <v>8960</v>
      </c>
      <c r="H18" s="19">
        <v>0</v>
      </c>
    </row>
    <row r="19" spans="1:8" ht="12.75" customHeight="1">
      <c r="A19" s="7" t="s">
        <v>36</v>
      </c>
      <c r="B19" s="23" t="s">
        <v>7</v>
      </c>
      <c r="C19" s="6">
        <v>16</v>
      </c>
      <c r="D19" s="6">
        <v>300</v>
      </c>
      <c r="E19" s="6">
        <v>4800</v>
      </c>
      <c r="F19" s="6">
        <v>0</v>
      </c>
      <c r="G19" s="6">
        <v>0</v>
      </c>
      <c r="H19" s="19">
        <v>4800</v>
      </c>
    </row>
    <row r="20" spans="1:8" ht="12.75" customHeight="1">
      <c r="A20" s="7" t="s">
        <v>49</v>
      </c>
      <c r="B20" s="48"/>
      <c r="C20" s="49"/>
      <c r="D20" s="49"/>
      <c r="E20" s="49"/>
      <c r="F20" s="49"/>
      <c r="G20" s="49"/>
      <c r="H20" s="50"/>
    </row>
    <row r="21" spans="1:8" ht="12.75" customHeight="1">
      <c r="A21" s="7" t="s">
        <v>15</v>
      </c>
      <c r="B21" s="6" t="s">
        <v>7</v>
      </c>
      <c r="C21" s="6">
        <v>240</v>
      </c>
      <c r="D21" s="6">
        <v>90</v>
      </c>
      <c r="E21" s="6">
        <v>21600</v>
      </c>
      <c r="F21" s="6">
        <v>900</v>
      </c>
      <c r="G21" s="6">
        <v>10800</v>
      </c>
      <c r="H21" s="19">
        <v>9900</v>
      </c>
    </row>
    <row r="22" spans="1:8" ht="12.75" customHeight="1">
      <c r="A22" s="7" t="s">
        <v>31</v>
      </c>
      <c r="B22" s="6"/>
      <c r="C22" s="6"/>
      <c r="D22" s="6">
        <v>31.5</v>
      </c>
      <c r="E22" s="6">
        <v>7560</v>
      </c>
      <c r="F22" s="6">
        <v>315</v>
      </c>
      <c r="G22" s="6">
        <v>3780</v>
      </c>
      <c r="H22" s="19">
        <v>3465</v>
      </c>
    </row>
    <row r="23" spans="1:8" ht="12.75" customHeight="1">
      <c r="A23" s="7" t="s">
        <v>16</v>
      </c>
      <c r="B23" s="6" t="s">
        <v>7</v>
      </c>
      <c r="C23" s="6">
        <v>240</v>
      </c>
      <c r="D23" s="6">
        <v>70</v>
      </c>
      <c r="E23" s="6">
        <v>16800</v>
      </c>
      <c r="F23" s="6">
        <v>700</v>
      </c>
      <c r="G23" s="6">
        <v>8400</v>
      </c>
      <c r="H23" s="19">
        <v>7700</v>
      </c>
    </row>
    <row r="24" spans="1:8" ht="12.75" customHeight="1">
      <c r="A24" s="7" t="s">
        <v>32</v>
      </c>
      <c r="B24" s="6"/>
      <c r="C24" s="6"/>
      <c r="D24" s="6">
        <v>24.5</v>
      </c>
      <c r="E24" s="6">
        <v>5880</v>
      </c>
      <c r="F24" s="6">
        <v>245</v>
      </c>
      <c r="G24" s="6">
        <v>2940</v>
      </c>
      <c r="H24" s="19">
        <v>2695</v>
      </c>
    </row>
    <row r="25" spans="1:8" ht="12.75" customHeight="1">
      <c r="A25" s="8" t="s">
        <v>8</v>
      </c>
      <c r="B25" s="9"/>
      <c r="C25" s="9"/>
      <c r="D25" s="9"/>
      <c r="E25" s="9">
        <v>5250</v>
      </c>
      <c r="F25" s="9">
        <f>SUM(F26)</f>
        <v>350</v>
      </c>
      <c r="G25" s="9">
        <f>SUM(G26)</f>
        <v>2450</v>
      </c>
      <c r="H25" s="20">
        <f>SUM(H26)</f>
        <v>2450</v>
      </c>
    </row>
    <row r="26" spans="1:8" ht="12.75" customHeight="1">
      <c r="A26" s="7" t="s">
        <v>17</v>
      </c>
      <c r="B26" s="6"/>
      <c r="C26" s="6">
        <v>15</v>
      </c>
      <c r="D26" s="6">
        <v>350</v>
      </c>
      <c r="E26" s="6">
        <v>5250</v>
      </c>
      <c r="F26" s="6">
        <v>350</v>
      </c>
      <c r="G26" s="6">
        <v>2450</v>
      </c>
      <c r="H26" s="19">
        <v>2450</v>
      </c>
    </row>
    <row r="27" spans="1:8" ht="12.75" customHeight="1">
      <c r="A27" s="8" t="s">
        <v>9</v>
      </c>
      <c r="B27" s="9"/>
      <c r="C27" s="9"/>
      <c r="D27" s="9"/>
      <c r="E27" s="9">
        <v>0</v>
      </c>
      <c r="F27" s="9">
        <v>0</v>
      </c>
      <c r="G27" s="9">
        <v>0</v>
      </c>
      <c r="H27" s="20">
        <v>0</v>
      </c>
    </row>
    <row r="28" spans="1:8" ht="12.75" customHeight="1">
      <c r="A28" s="8" t="s">
        <v>10</v>
      </c>
      <c r="B28" s="9"/>
      <c r="C28" s="9"/>
      <c r="D28" s="9"/>
      <c r="E28" s="9">
        <f>SUM(E29:E34)</f>
        <v>62350</v>
      </c>
      <c r="F28" s="9">
        <f>SUM(F29:F34)</f>
        <v>2348</v>
      </c>
      <c r="G28" s="9">
        <f>SUM(G29:G34)</f>
        <v>31176</v>
      </c>
      <c r="H28" s="20">
        <f>SUM(H29:H34)</f>
        <v>28826</v>
      </c>
    </row>
    <row r="29" spans="1:8" ht="12.75" customHeight="1">
      <c r="A29" s="5" t="s">
        <v>19</v>
      </c>
      <c r="B29" s="6" t="s">
        <v>11</v>
      </c>
      <c r="C29" s="6">
        <v>24</v>
      </c>
      <c r="D29" s="6">
        <v>225</v>
      </c>
      <c r="E29" s="6">
        <v>5400</v>
      </c>
      <c r="F29" s="6">
        <v>225</v>
      </c>
      <c r="G29" s="6">
        <v>2700</v>
      </c>
      <c r="H29" s="19">
        <v>2475</v>
      </c>
    </row>
    <row r="30" spans="1:8" ht="12.75" customHeight="1">
      <c r="A30" s="5" t="s">
        <v>18</v>
      </c>
      <c r="B30" s="6" t="s">
        <v>11</v>
      </c>
      <c r="C30" s="6">
        <v>24</v>
      </c>
      <c r="D30" s="6">
        <v>825</v>
      </c>
      <c r="E30" s="6">
        <v>19800</v>
      </c>
      <c r="F30" s="6">
        <v>825</v>
      </c>
      <c r="G30" s="6">
        <v>9900</v>
      </c>
      <c r="H30" s="19">
        <v>9075</v>
      </c>
    </row>
    <row r="31" spans="1:8" ht="12.75" customHeight="1">
      <c r="A31" s="5" t="s">
        <v>20</v>
      </c>
      <c r="B31" s="6" t="s">
        <v>11</v>
      </c>
      <c r="C31" s="6">
        <v>24</v>
      </c>
      <c r="D31" s="6">
        <v>900</v>
      </c>
      <c r="E31" s="6">
        <v>21600</v>
      </c>
      <c r="F31" s="6">
        <v>900</v>
      </c>
      <c r="G31" s="6">
        <v>10800</v>
      </c>
      <c r="H31" s="19">
        <v>9900</v>
      </c>
    </row>
    <row r="32" spans="1:8" ht="12.75" customHeight="1">
      <c r="A32" s="7" t="s">
        <v>21</v>
      </c>
      <c r="B32" s="6" t="s">
        <v>11</v>
      </c>
      <c r="C32" s="6">
        <v>24</v>
      </c>
      <c r="D32" s="6">
        <v>248</v>
      </c>
      <c r="E32" s="6">
        <v>5950</v>
      </c>
      <c r="F32" s="6">
        <v>248</v>
      </c>
      <c r="G32" s="6">
        <v>2976</v>
      </c>
      <c r="H32" s="19">
        <v>2726</v>
      </c>
    </row>
    <row r="33" spans="1:8" ht="12.75" customHeight="1">
      <c r="A33" s="7" t="s">
        <v>52</v>
      </c>
      <c r="B33" s="6" t="s">
        <v>22</v>
      </c>
      <c r="C33" s="6">
        <v>4</v>
      </c>
      <c r="D33" s="6">
        <v>1500</v>
      </c>
      <c r="E33" s="6">
        <v>6000</v>
      </c>
      <c r="F33" s="6">
        <v>0</v>
      </c>
      <c r="G33" s="6">
        <v>3000</v>
      </c>
      <c r="H33" s="19">
        <v>3000</v>
      </c>
    </row>
    <row r="34" spans="1:8" ht="12.75" customHeight="1">
      <c r="A34" s="5" t="s">
        <v>23</v>
      </c>
      <c r="B34" s="6" t="s">
        <v>11</v>
      </c>
      <c r="C34" s="6">
        <v>24</v>
      </c>
      <c r="D34" s="6">
        <v>150</v>
      </c>
      <c r="E34" s="6">
        <v>3600</v>
      </c>
      <c r="F34" s="6">
        <v>150</v>
      </c>
      <c r="G34" s="6">
        <v>1800</v>
      </c>
      <c r="H34" s="19">
        <v>1650</v>
      </c>
    </row>
    <row r="35" spans="1:8" ht="12.75" customHeight="1" thickBot="1">
      <c r="A35" s="16" t="s">
        <v>12</v>
      </c>
      <c r="B35" s="17"/>
      <c r="C35" s="17"/>
      <c r="D35" s="17"/>
      <c r="E35" s="17">
        <v>0</v>
      </c>
      <c r="F35" s="17">
        <v>0</v>
      </c>
      <c r="G35" s="17">
        <v>0</v>
      </c>
      <c r="H35" s="21">
        <v>0</v>
      </c>
    </row>
    <row r="36" spans="1:9" ht="12.75" customHeight="1" thickBot="1">
      <c r="A36" s="22" t="s">
        <v>13</v>
      </c>
      <c r="B36" s="47"/>
      <c r="C36" s="47"/>
      <c r="D36" s="47"/>
      <c r="E36" s="12">
        <f>SUM(E28,E25,E6)</f>
        <v>669802</v>
      </c>
      <c r="F36" s="12">
        <f>SUM(F28,F27,F25,F6)</f>
        <v>19269</v>
      </c>
      <c r="G36" s="12">
        <f>SUM(G28,G27,G25,G6)</f>
        <v>432173</v>
      </c>
      <c r="H36" s="12">
        <f>SUM(H28,H27,H25,H6)</f>
        <v>218360</v>
      </c>
      <c r="I36" s="15"/>
    </row>
  </sheetData>
  <mergeCells count="13">
    <mergeCell ref="A4:A5"/>
    <mergeCell ref="B4:B5"/>
    <mergeCell ref="C4:C5"/>
    <mergeCell ref="D4:D5"/>
    <mergeCell ref="B20:H20"/>
    <mergeCell ref="B36:D36"/>
    <mergeCell ref="A1:H1"/>
    <mergeCell ref="A2:H2"/>
    <mergeCell ref="B7:H7"/>
    <mergeCell ref="B12:H12"/>
    <mergeCell ref="E4:E5"/>
    <mergeCell ref="F4:H4"/>
    <mergeCell ref="B6:D6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H1"/>
    </sheetView>
  </sheetViews>
  <sheetFormatPr defaultColWidth="9.00390625" defaultRowHeight="12.75"/>
  <cols>
    <col min="1" max="1" width="41.625" style="0" customWidth="1"/>
    <col min="2" max="2" width="10.25390625" style="0" customWidth="1"/>
    <col min="4" max="4" width="10.25390625" style="0" customWidth="1"/>
    <col min="5" max="8" width="10.75390625" style="0" customWidth="1"/>
  </cols>
  <sheetData>
    <row r="1" spans="1:8" ht="12.75">
      <c r="A1" s="32" t="s">
        <v>37</v>
      </c>
      <c r="B1" s="32"/>
      <c r="C1" s="32"/>
      <c r="D1" s="32"/>
      <c r="E1" s="32"/>
      <c r="F1" s="32"/>
      <c r="G1" s="32"/>
      <c r="H1" s="32"/>
    </row>
    <row r="2" spans="1:8" ht="12.75">
      <c r="A2" s="33" t="s">
        <v>44</v>
      </c>
      <c r="B2" s="33"/>
      <c r="C2" s="33"/>
      <c r="D2" s="33"/>
      <c r="E2" s="33"/>
      <c r="F2" s="33"/>
      <c r="G2" s="33"/>
      <c r="H2" s="33"/>
    </row>
    <row r="3" ht="13.5" thickBot="1"/>
    <row r="4" spans="1:8" ht="12.75" customHeight="1">
      <c r="A4" s="37" t="s">
        <v>0</v>
      </c>
      <c r="B4" s="45" t="s">
        <v>1</v>
      </c>
      <c r="C4" s="37" t="s">
        <v>2</v>
      </c>
      <c r="D4" s="45" t="s">
        <v>3</v>
      </c>
      <c r="E4" s="27" t="s">
        <v>4</v>
      </c>
      <c r="F4" s="29" t="s">
        <v>26</v>
      </c>
      <c r="G4" s="30"/>
      <c r="H4" s="31"/>
    </row>
    <row r="5" spans="1:8" ht="13.5" thickBot="1">
      <c r="A5" s="38"/>
      <c r="B5" s="46"/>
      <c r="C5" s="38"/>
      <c r="D5" s="46"/>
      <c r="E5" s="28"/>
      <c r="F5" s="1">
        <v>2005</v>
      </c>
      <c r="G5" s="2">
        <v>2006</v>
      </c>
      <c r="H5" s="13">
        <v>2007</v>
      </c>
    </row>
    <row r="6" spans="1:9" ht="12.75">
      <c r="A6" s="3" t="s">
        <v>5</v>
      </c>
      <c r="B6" s="34"/>
      <c r="C6" s="35"/>
      <c r="D6" s="36"/>
      <c r="E6" s="4">
        <f>SUM(E8:E11,E13:E19,E21:E24)</f>
        <v>562201.5</v>
      </c>
      <c r="F6" s="4">
        <f>SUM(F8:F11,F13:F19,F21:F24)</f>
        <v>16571</v>
      </c>
      <c r="G6" s="4">
        <f>SUM(G8:G11,G13:G19,G21:G24)</f>
        <v>358547</v>
      </c>
      <c r="H6" s="4">
        <f>SUM(H8:H11,H13:H19,H21:H24)</f>
        <v>187084</v>
      </c>
      <c r="I6" s="15"/>
    </row>
    <row r="7" spans="1:8" ht="12.75" customHeight="1">
      <c r="A7" s="18" t="s">
        <v>6</v>
      </c>
      <c r="B7" s="48"/>
      <c r="C7" s="43"/>
      <c r="D7" s="43"/>
      <c r="E7" s="43"/>
      <c r="F7" s="43"/>
      <c r="G7" s="43"/>
      <c r="H7" s="44"/>
    </row>
    <row r="8" spans="1:8" ht="12.75" customHeight="1">
      <c r="A8" s="5" t="s">
        <v>14</v>
      </c>
      <c r="B8" s="6" t="s">
        <v>7</v>
      </c>
      <c r="C8" s="6">
        <v>192</v>
      </c>
      <c r="D8" s="6">
        <v>200</v>
      </c>
      <c r="E8" s="6">
        <v>38400</v>
      </c>
      <c r="F8" s="6">
        <v>1600</v>
      </c>
      <c r="G8" s="6">
        <v>19200</v>
      </c>
      <c r="H8" s="19">
        <v>17600</v>
      </c>
    </row>
    <row r="9" spans="1:8" ht="12.75" customHeight="1">
      <c r="A9" s="5" t="s">
        <v>28</v>
      </c>
      <c r="B9" s="6"/>
      <c r="C9" s="6">
        <v>192</v>
      </c>
      <c r="D9" s="6">
        <v>70</v>
      </c>
      <c r="E9" s="6">
        <v>13440</v>
      </c>
      <c r="F9" s="6">
        <v>560</v>
      </c>
      <c r="G9" s="6">
        <v>6720</v>
      </c>
      <c r="H9" s="19">
        <v>6160</v>
      </c>
    </row>
    <row r="10" spans="1:8" ht="12.75" customHeight="1">
      <c r="A10" s="5" t="s">
        <v>50</v>
      </c>
      <c r="B10" s="6" t="s">
        <v>7</v>
      </c>
      <c r="C10" s="6">
        <v>1210</v>
      </c>
      <c r="D10" s="6">
        <v>180</v>
      </c>
      <c r="E10" s="6">
        <v>217800</v>
      </c>
      <c r="F10" s="6">
        <v>9075</v>
      </c>
      <c r="G10" s="6">
        <v>108900</v>
      </c>
      <c r="H10" s="19">
        <v>99825</v>
      </c>
    </row>
    <row r="11" spans="1:8" ht="12.75" customHeight="1">
      <c r="A11" s="5" t="s">
        <v>29</v>
      </c>
      <c r="B11" s="6"/>
      <c r="C11" s="6">
        <v>1210</v>
      </c>
      <c r="D11" s="6">
        <v>63</v>
      </c>
      <c r="E11" s="6">
        <v>76230</v>
      </c>
      <c r="F11" s="6">
        <v>3176</v>
      </c>
      <c r="G11" s="6">
        <v>38115</v>
      </c>
      <c r="H11" s="19">
        <v>34939</v>
      </c>
    </row>
    <row r="12" spans="1:8" ht="12.75" customHeight="1">
      <c r="A12" s="7" t="s">
        <v>24</v>
      </c>
      <c r="B12" s="48"/>
      <c r="C12" s="43"/>
      <c r="D12" s="43"/>
      <c r="E12" s="43"/>
      <c r="F12" s="43"/>
      <c r="G12" s="43"/>
      <c r="H12" s="44"/>
    </row>
    <row r="13" spans="1:8" ht="12.75" customHeight="1">
      <c r="A13" s="7" t="s">
        <v>25</v>
      </c>
      <c r="B13" s="6" t="s">
        <v>7</v>
      </c>
      <c r="C13" s="6">
        <v>108</v>
      </c>
      <c r="D13" s="6">
        <v>100</v>
      </c>
      <c r="E13" s="6">
        <v>10800</v>
      </c>
      <c r="F13" s="6">
        <v>0</v>
      </c>
      <c r="G13" s="6">
        <v>10800</v>
      </c>
      <c r="H13" s="19">
        <v>0</v>
      </c>
    </row>
    <row r="14" spans="1:8" ht="12.75" customHeight="1">
      <c r="A14" s="7" t="s">
        <v>30</v>
      </c>
      <c r="B14" s="6"/>
      <c r="C14" s="6"/>
      <c r="D14" s="6"/>
      <c r="E14" s="6">
        <v>3780</v>
      </c>
      <c r="F14" s="6">
        <v>0</v>
      </c>
      <c r="G14" s="6">
        <v>3780</v>
      </c>
      <c r="H14" s="19">
        <v>0</v>
      </c>
    </row>
    <row r="15" spans="1:8" ht="12.75" customHeight="1">
      <c r="A15" s="7" t="s">
        <v>51</v>
      </c>
      <c r="B15" s="6"/>
      <c r="C15" s="6">
        <v>557</v>
      </c>
      <c r="D15" s="6">
        <v>170</v>
      </c>
      <c r="E15" s="6">
        <f>C15*D15</f>
        <v>94690</v>
      </c>
      <c r="F15" s="6">
        <v>0</v>
      </c>
      <c r="G15" s="6">
        <v>94690</v>
      </c>
      <c r="H15" s="19">
        <v>0</v>
      </c>
    </row>
    <row r="16" spans="1:8" ht="12.75" customHeight="1">
      <c r="A16" s="7" t="s">
        <v>33</v>
      </c>
      <c r="B16" s="6"/>
      <c r="C16" s="6"/>
      <c r="D16" s="6"/>
      <c r="E16" s="6">
        <f>E15*0.35</f>
        <v>33141.5</v>
      </c>
      <c r="F16" s="6">
        <v>0</v>
      </c>
      <c r="G16" s="6">
        <v>33142</v>
      </c>
      <c r="H16" s="19">
        <v>0</v>
      </c>
    </row>
    <row r="17" spans="1:8" ht="12.75" customHeight="1">
      <c r="A17" s="7" t="s">
        <v>34</v>
      </c>
      <c r="B17" s="6"/>
      <c r="C17" s="6">
        <v>40</v>
      </c>
      <c r="D17" s="6">
        <v>320</v>
      </c>
      <c r="E17" s="6">
        <f>C17*D17</f>
        <v>12800</v>
      </c>
      <c r="F17" s="6">
        <v>0</v>
      </c>
      <c r="G17" s="6">
        <v>12800</v>
      </c>
      <c r="H17" s="19">
        <v>0</v>
      </c>
    </row>
    <row r="18" spans="1:8" ht="12.75" customHeight="1">
      <c r="A18" s="7" t="s">
        <v>35</v>
      </c>
      <c r="B18" s="6"/>
      <c r="C18" s="6"/>
      <c r="D18" s="6"/>
      <c r="E18" s="6">
        <f>E17*0.35</f>
        <v>4480</v>
      </c>
      <c r="F18" s="6">
        <v>0</v>
      </c>
      <c r="G18" s="6">
        <v>4480</v>
      </c>
      <c r="H18" s="19">
        <v>0</v>
      </c>
    </row>
    <row r="19" spans="1:8" ht="12.75" customHeight="1">
      <c r="A19" s="7" t="s">
        <v>36</v>
      </c>
      <c r="B19" s="6" t="s">
        <v>7</v>
      </c>
      <c r="C19" s="6">
        <v>16</v>
      </c>
      <c r="D19" s="6">
        <v>300</v>
      </c>
      <c r="E19" s="6">
        <v>4800</v>
      </c>
      <c r="F19" s="6">
        <v>0</v>
      </c>
      <c r="G19" s="6">
        <v>0</v>
      </c>
      <c r="H19" s="19">
        <v>4800</v>
      </c>
    </row>
    <row r="20" spans="1:8" ht="12.75" customHeight="1">
      <c r="A20" s="7" t="s">
        <v>49</v>
      </c>
      <c r="B20" s="48"/>
      <c r="C20" s="43"/>
      <c r="D20" s="43"/>
      <c r="E20" s="43"/>
      <c r="F20" s="43"/>
      <c r="G20" s="43"/>
      <c r="H20" s="44"/>
    </row>
    <row r="21" spans="1:8" ht="12.75" customHeight="1">
      <c r="A21" s="7" t="s">
        <v>15</v>
      </c>
      <c r="B21" s="6" t="s">
        <v>7</v>
      </c>
      <c r="C21" s="6">
        <v>240</v>
      </c>
      <c r="D21" s="6">
        <v>90</v>
      </c>
      <c r="E21" s="6">
        <v>21600</v>
      </c>
      <c r="F21" s="6">
        <v>900</v>
      </c>
      <c r="G21" s="6">
        <v>10800</v>
      </c>
      <c r="H21" s="19">
        <v>9900</v>
      </c>
    </row>
    <row r="22" spans="1:8" ht="12.75" customHeight="1">
      <c r="A22" s="7" t="s">
        <v>31</v>
      </c>
      <c r="B22" s="6"/>
      <c r="C22" s="6"/>
      <c r="D22" s="6">
        <v>31.5</v>
      </c>
      <c r="E22" s="6">
        <v>7560</v>
      </c>
      <c r="F22" s="6">
        <v>315</v>
      </c>
      <c r="G22" s="6">
        <v>3780</v>
      </c>
      <c r="H22" s="19">
        <v>3465</v>
      </c>
    </row>
    <row r="23" spans="1:8" ht="12.75" customHeight="1">
      <c r="A23" s="7" t="s">
        <v>16</v>
      </c>
      <c r="B23" s="6" t="s">
        <v>7</v>
      </c>
      <c r="C23" s="6">
        <v>240</v>
      </c>
      <c r="D23" s="6">
        <v>70</v>
      </c>
      <c r="E23" s="6">
        <v>16800</v>
      </c>
      <c r="F23" s="6">
        <v>700</v>
      </c>
      <c r="G23" s="6">
        <v>8400</v>
      </c>
      <c r="H23" s="19">
        <v>7700</v>
      </c>
    </row>
    <row r="24" spans="1:8" ht="12.75" customHeight="1">
      <c r="A24" s="7" t="s">
        <v>32</v>
      </c>
      <c r="B24" s="6"/>
      <c r="C24" s="6"/>
      <c r="D24" s="6">
        <v>24.5</v>
      </c>
      <c r="E24" s="6">
        <v>5880</v>
      </c>
      <c r="F24" s="6">
        <v>245</v>
      </c>
      <c r="G24" s="6">
        <v>2940</v>
      </c>
      <c r="H24" s="19">
        <v>2695</v>
      </c>
    </row>
    <row r="25" spans="1:8" ht="12.75" customHeight="1">
      <c r="A25" s="8" t="s">
        <v>8</v>
      </c>
      <c r="B25" s="9"/>
      <c r="C25" s="9"/>
      <c r="D25" s="9"/>
      <c r="E25" s="9">
        <v>5250</v>
      </c>
      <c r="F25" s="9">
        <f>SUM(F26)</f>
        <v>350</v>
      </c>
      <c r="G25" s="9">
        <f>SUM(G26)</f>
        <v>2450</v>
      </c>
      <c r="H25" s="20">
        <f>SUM(H26)</f>
        <v>2450</v>
      </c>
    </row>
    <row r="26" spans="1:8" ht="12.75" customHeight="1">
      <c r="A26" s="7" t="s">
        <v>17</v>
      </c>
      <c r="B26" s="6"/>
      <c r="C26" s="6">
        <v>15</v>
      </c>
      <c r="D26" s="6">
        <v>350</v>
      </c>
      <c r="E26" s="6">
        <v>5250</v>
      </c>
      <c r="F26" s="6">
        <v>350</v>
      </c>
      <c r="G26" s="6">
        <v>2450</v>
      </c>
      <c r="H26" s="19">
        <v>2450</v>
      </c>
    </row>
    <row r="27" spans="1:8" ht="12.75" customHeight="1">
      <c r="A27" s="8" t="s">
        <v>9</v>
      </c>
      <c r="B27" s="9"/>
      <c r="C27" s="9"/>
      <c r="D27" s="9"/>
      <c r="E27" s="9">
        <v>0</v>
      </c>
      <c r="F27" s="9">
        <v>0</v>
      </c>
      <c r="G27" s="9">
        <v>0</v>
      </c>
      <c r="H27" s="20">
        <v>0</v>
      </c>
    </row>
    <row r="28" spans="1:8" ht="12.75" customHeight="1">
      <c r="A28" s="8" t="s">
        <v>10</v>
      </c>
      <c r="B28" s="9"/>
      <c r="C28" s="9"/>
      <c r="D28" s="9"/>
      <c r="E28" s="9">
        <f>SUM(E29:E34)</f>
        <v>62350</v>
      </c>
      <c r="F28" s="9">
        <f>SUM(F29:F34)</f>
        <v>2348</v>
      </c>
      <c r="G28" s="9">
        <f>SUM(G29:G34)</f>
        <v>31176</v>
      </c>
      <c r="H28" s="20">
        <f>SUM(H29:H34)</f>
        <v>28826</v>
      </c>
    </row>
    <row r="29" spans="1:8" ht="12.75" customHeight="1">
      <c r="A29" s="5" t="s">
        <v>19</v>
      </c>
      <c r="B29" s="6" t="s">
        <v>11</v>
      </c>
      <c r="C29" s="6">
        <v>24</v>
      </c>
      <c r="D29" s="6">
        <v>225</v>
      </c>
      <c r="E29" s="6">
        <v>5400</v>
      </c>
      <c r="F29" s="6">
        <v>225</v>
      </c>
      <c r="G29" s="6">
        <v>2700</v>
      </c>
      <c r="H29" s="19">
        <v>2475</v>
      </c>
    </row>
    <row r="30" spans="1:8" ht="12.75" customHeight="1">
      <c r="A30" s="5" t="s">
        <v>18</v>
      </c>
      <c r="B30" s="6" t="s">
        <v>11</v>
      </c>
      <c r="C30" s="6">
        <v>24</v>
      </c>
      <c r="D30" s="6">
        <v>825</v>
      </c>
      <c r="E30" s="6">
        <v>19800</v>
      </c>
      <c r="F30" s="6">
        <v>825</v>
      </c>
      <c r="G30" s="6">
        <v>9900</v>
      </c>
      <c r="H30" s="19">
        <v>9075</v>
      </c>
    </row>
    <row r="31" spans="1:8" ht="12.75" customHeight="1">
      <c r="A31" s="5" t="s">
        <v>20</v>
      </c>
      <c r="B31" s="6" t="s">
        <v>11</v>
      </c>
      <c r="C31" s="6">
        <v>24</v>
      </c>
      <c r="D31" s="6">
        <v>900</v>
      </c>
      <c r="E31" s="6">
        <v>21600</v>
      </c>
      <c r="F31" s="6">
        <v>900</v>
      </c>
      <c r="G31" s="6">
        <v>10800</v>
      </c>
      <c r="H31" s="19">
        <v>9900</v>
      </c>
    </row>
    <row r="32" spans="1:8" ht="12.75" customHeight="1">
      <c r="A32" s="7" t="s">
        <v>21</v>
      </c>
      <c r="B32" s="6" t="s">
        <v>11</v>
      </c>
      <c r="C32" s="6">
        <v>24</v>
      </c>
      <c r="D32" s="6">
        <v>248</v>
      </c>
      <c r="E32" s="6">
        <v>5950</v>
      </c>
      <c r="F32" s="6">
        <v>248</v>
      </c>
      <c r="G32" s="6">
        <v>2976</v>
      </c>
      <c r="H32" s="19">
        <v>2726</v>
      </c>
    </row>
    <row r="33" spans="1:8" ht="12.75" customHeight="1">
      <c r="A33" s="7" t="s">
        <v>52</v>
      </c>
      <c r="B33" s="6" t="s">
        <v>22</v>
      </c>
      <c r="C33" s="6">
        <v>4</v>
      </c>
      <c r="D33" s="6">
        <v>1500</v>
      </c>
      <c r="E33" s="6">
        <v>6000</v>
      </c>
      <c r="F33" s="6">
        <v>0</v>
      </c>
      <c r="G33" s="6">
        <v>3000</v>
      </c>
      <c r="H33" s="19">
        <v>3000</v>
      </c>
    </row>
    <row r="34" spans="1:8" ht="12.75" customHeight="1">
      <c r="A34" s="5" t="s">
        <v>23</v>
      </c>
      <c r="B34" s="6" t="s">
        <v>11</v>
      </c>
      <c r="C34" s="6">
        <v>24</v>
      </c>
      <c r="D34" s="6">
        <v>150</v>
      </c>
      <c r="E34" s="6">
        <v>3600</v>
      </c>
      <c r="F34" s="6">
        <v>150</v>
      </c>
      <c r="G34" s="6">
        <v>1800</v>
      </c>
      <c r="H34" s="19">
        <v>1650</v>
      </c>
    </row>
    <row r="35" spans="1:8" ht="12.75" customHeight="1" thickBot="1">
      <c r="A35" s="16" t="s">
        <v>12</v>
      </c>
      <c r="B35" s="17"/>
      <c r="C35" s="17"/>
      <c r="D35" s="17"/>
      <c r="E35" s="17">
        <v>0</v>
      </c>
      <c r="F35" s="17">
        <v>0</v>
      </c>
      <c r="G35" s="17">
        <v>0</v>
      </c>
      <c r="H35" s="21">
        <v>0</v>
      </c>
    </row>
    <row r="36" spans="1:9" ht="12.75" customHeight="1" thickBot="1">
      <c r="A36" s="22" t="s">
        <v>13</v>
      </c>
      <c r="B36" s="47"/>
      <c r="C36" s="47"/>
      <c r="D36" s="47"/>
      <c r="E36" s="12">
        <f>SUM(E28,E25,E6)</f>
        <v>629801.5</v>
      </c>
      <c r="F36" s="12">
        <f>SUM(F28,F27,F25,F6)</f>
        <v>19269</v>
      </c>
      <c r="G36" s="12">
        <f>SUM(G28,G27,G25,G6)</f>
        <v>392173</v>
      </c>
      <c r="H36" s="12">
        <f>SUM(H28,H27,H25,H6)</f>
        <v>218360</v>
      </c>
      <c r="I36" s="15"/>
    </row>
  </sheetData>
  <mergeCells count="13">
    <mergeCell ref="A4:A5"/>
    <mergeCell ref="B4:B5"/>
    <mergeCell ref="C4:C5"/>
    <mergeCell ref="D4:D5"/>
    <mergeCell ref="B20:H20"/>
    <mergeCell ref="B36:D36"/>
    <mergeCell ref="A1:H1"/>
    <mergeCell ref="A2:H2"/>
    <mergeCell ref="B7:H7"/>
    <mergeCell ref="B12:H12"/>
    <mergeCell ref="E4:E5"/>
    <mergeCell ref="F4:H4"/>
    <mergeCell ref="B6:D6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H3"/>
    </sheetView>
  </sheetViews>
  <sheetFormatPr defaultColWidth="9.00390625" defaultRowHeight="12.75"/>
  <cols>
    <col min="1" max="1" width="41.625" style="0" customWidth="1"/>
    <col min="2" max="2" width="10.25390625" style="0" customWidth="1"/>
    <col min="4" max="4" width="10.25390625" style="0" customWidth="1"/>
    <col min="5" max="8" width="10.75390625" style="0" customWidth="1"/>
  </cols>
  <sheetData>
    <row r="1" spans="1:8" ht="12.75">
      <c r="A1" s="32" t="s">
        <v>37</v>
      </c>
      <c r="B1" s="32"/>
      <c r="C1" s="32"/>
      <c r="D1" s="32"/>
      <c r="E1" s="32"/>
      <c r="F1" s="32"/>
      <c r="G1" s="32"/>
      <c r="H1" s="32"/>
    </row>
    <row r="2" spans="1:8" ht="12.75">
      <c r="A2" s="33" t="s">
        <v>46</v>
      </c>
      <c r="B2" s="33"/>
      <c r="C2" s="33"/>
      <c r="D2" s="33"/>
      <c r="E2" s="33"/>
      <c r="F2" s="33"/>
      <c r="G2" s="33"/>
      <c r="H2" s="33"/>
    </row>
    <row r="3" spans="1:8" ht="13.5" thickBot="1">
      <c r="A3" s="33" t="s">
        <v>45</v>
      </c>
      <c r="B3" s="33"/>
      <c r="C3" s="33"/>
      <c r="D3" s="33"/>
      <c r="E3" s="33"/>
      <c r="F3" s="33"/>
      <c r="G3" s="33"/>
      <c r="H3" s="33"/>
    </row>
    <row r="4" spans="1:8" ht="12.75" customHeight="1">
      <c r="A4" s="37" t="s">
        <v>0</v>
      </c>
      <c r="B4" s="45" t="s">
        <v>1</v>
      </c>
      <c r="C4" s="37" t="s">
        <v>2</v>
      </c>
      <c r="D4" s="45" t="s">
        <v>3</v>
      </c>
      <c r="E4" s="27" t="s">
        <v>4</v>
      </c>
      <c r="F4" s="29" t="s">
        <v>26</v>
      </c>
      <c r="G4" s="30"/>
      <c r="H4" s="31"/>
    </row>
    <row r="5" spans="1:8" ht="13.5" thickBot="1">
      <c r="A5" s="38"/>
      <c r="B5" s="46"/>
      <c r="C5" s="38"/>
      <c r="D5" s="46"/>
      <c r="E5" s="28"/>
      <c r="F5" s="1">
        <v>2005</v>
      </c>
      <c r="G5" s="2">
        <v>2006</v>
      </c>
      <c r="H5" s="13">
        <v>2007</v>
      </c>
    </row>
    <row r="6" spans="1:9" ht="12.75" customHeight="1">
      <c r="A6" s="3" t="s">
        <v>5</v>
      </c>
      <c r="B6" s="34"/>
      <c r="C6" s="35"/>
      <c r="D6" s="36"/>
      <c r="E6" s="4">
        <f>SUM(E8:E11,E13:E19,E21:E24)</f>
        <v>590497.5</v>
      </c>
      <c r="F6" s="4">
        <f>SUM(F8:F11,F13:F19,F21:F24)</f>
        <v>16571</v>
      </c>
      <c r="G6" s="4">
        <f>SUM(G8:G11,G13:G19,G21:G24)</f>
        <v>386843</v>
      </c>
      <c r="H6" s="4">
        <f>SUM(H8:H11,H13:H19,H21:H24)</f>
        <v>187084</v>
      </c>
      <c r="I6" s="15"/>
    </row>
    <row r="7" spans="1:8" ht="12.75" customHeight="1">
      <c r="A7" s="18" t="s">
        <v>6</v>
      </c>
      <c r="B7" s="48"/>
      <c r="C7" s="49"/>
      <c r="D7" s="49"/>
      <c r="E7" s="49"/>
      <c r="F7" s="49"/>
      <c r="G7" s="49"/>
      <c r="H7" s="50"/>
    </row>
    <row r="8" spans="1:8" ht="12.75" customHeight="1">
      <c r="A8" s="5" t="s">
        <v>14</v>
      </c>
      <c r="B8" s="6" t="s">
        <v>7</v>
      </c>
      <c r="C8" s="6">
        <v>192</v>
      </c>
      <c r="D8" s="6">
        <v>200</v>
      </c>
      <c r="E8" s="6">
        <v>38400</v>
      </c>
      <c r="F8" s="6">
        <v>1600</v>
      </c>
      <c r="G8" s="6">
        <v>19200</v>
      </c>
      <c r="H8" s="19">
        <v>17600</v>
      </c>
    </row>
    <row r="9" spans="1:8" ht="12.75" customHeight="1">
      <c r="A9" s="5" t="s">
        <v>28</v>
      </c>
      <c r="B9" s="6"/>
      <c r="C9" s="6">
        <v>192</v>
      </c>
      <c r="D9" s="6">
        <v>70</v>
      </c>
      <c r="E9" s="6">
        <v>13440</v>
      </c>
      <c r="F9" s="6">
        <v>560</v>
      </c>
      <c r="G9" s="6">
        <v>6720</v>
      </c>
      <c r="H9" s="19">
        <v>6160</v>
      </c>
    </row>
    <row r="10" spans="1:8" ht="12.75" customHeight="1">
      <c r="A10" s="5" t="s">
        <v>50</v>
      </c>
      <c r="B10" s="6" t="s">
        <v>7</v>
      </c>
      <c r="C10" s="6">
        <v>1210</v>
      </c>
      <c r="D10" s="6">
        <v>180</v>
      </c>
      <c r="E10" s="6">
        <v>217800</v>
      </c>
      <c r="F10" s="6">
        <v>9075</v>
      </c>
      <c r="G10" s="6">
        <v>108900</v>
      </c>
      <c r="H10" s="19">
        <v>99825</v>
      </c>
    </row>
    <row r="11" spans="1:8" ht="12.75" customHeight="1">
      <c r="A11" s="5" t="s">
        <v>29</v>
      </c>
      <c r="B11" s="6"/>
      <c r="C11" s="6">
        <v>1210</v>
      </c>
      <c r="D11" s="6">
        <v>63</v>
      </c>
      <c r="E11" s="6">
        <v>76230</v>
      </c>
      <c r="F11" s="6">
        <v>3176</v>
      </c>
      <c r="G11" s="6">
        <v>38115</v>
      </c>
      <c r="H11" s="19">
        <v>34939</v>
      </c>
    </row>
    <row r="12" spans="1:8" ht="12.75" customHeight="1">
      <c r="A12" s="7" t="s">
        <v>24</v>
      </c>
      <c r="B12" s="48"/>
      <c r="C12" s="49"/>
      <c r="D12" s="49"/>
      <c r="E12" s="49"/>
      <c r="F12" s="49"/>
      <c r="G12" s="49"/>
      <c r="H12" s="50"/>
    </row>
    <row r="13" spans="1:8" ht="12.75" customHeight="1">
      <c r="A13" s="7" t="s">
        <v>25</v>
      </c>
      <c r="B13" s="6" t="s">
        <v>7</v>
      </c>
      <c r="C13" s="6">
        <v>108</v>
      </c>
      <c r="D13" s="6">
        <v>100</v>
      </c>
      <c r="E13" s="6">
        <v>10800</v>
      </c>
      <c r="F13" s="6">
        <v>0</v>
      </c>
      <c r="G13" s="6">
        <v>10800</v>
      </c>
      <c r="H13" s="19">
        <v>0</v>
      </c>
    </row>
    <row r="14" spans="1:8" ht="12.75" customHeight="1">
      <c r="A14" s="7" t="s">
        <v>30</v>
      </c>
      <c r="B14" s="6"/>
      <c r="C14" s="6"/>
      <c r="D14" s="6"/>
      <c r="E14" s="6">
        <v>3780</v>
      </c>
      <c r="F14" s="6">
        <v>0</v>
      </c>
      <c r="G14" s="6">
        <v>3780</v>
      </c>
      <c r="H14" s="19">
        <v>0</v>
      </c>
    </row>
    <row r="15" spans="1:8" ht="12.75" customHeight="1">
      <c r="A15" s="7" t="s">
        <v>51</v>
      </c>
      <c r="B15" s="6"/>
      <c r="C15" s="6">
        <v>605</v>
      </c>
      <c r="D15" s="6">
        <v>170</v>
      </c>
      <c r="E15" s="6">
        <f>C15*D15</f>
        <v>102850</v>
      </c>
      <c r="F15" s="6">
        <v>0</v>
      </c>
      <c r="G15" s="6">
        <v>102850</v>
      </c>
      <c r="H15" s="19">
        <v>0</v>
      </c>
    </row>
    <row r="16" spans="1:8" ht="12.75" customHeight="1">
      <c r="A16" s="7" t="s">
        <v>33</v>
      </c>
      <c r="B16" s="6"/>
      <c r="C16" s="6"/>
      <c r="D16" s="6"/>
      <c r="E16" s="6">
        <f>E15*0.35</f>
        <v>35997.5</v>
      </c>
      <c r="F16" s="6">
        <v>0</v>
      </c>
      <c r="G16" s="6">
        <v>35998</v>
      </c>
      <c r="H16" s="19">
        <v>0</v>
      </c>
    </row>
    <row r="17" spans="1:8" ht="12.75" customHeight="1">
      <c r="A17" s="7" t="s">
        <v>34</v>
      </c>
      <c r="B17" s="6"/>
      <c r="C17" s="6">
        <v>80</v>
      </c>
      <c r="D17" s="6">
        <v>320</v>
      </c>
      <c r="E17" s="6">
        <f>C17*D17</f>
        <v>25600</v>
      </c>
      <c r="F17" s="6">
        <v>0</v>
      </c>
      <c r="G17" s="6">
        <v>25600</v>
      </c>
      <c r="H17" s="19">
        <v>0</v>
      </c>
    </row>
    <row r="18" spans="1:8" ht="12.75" customHeight="1">
      <c r="A18" s="7" t="s">
        <v>35</v>
      </c>
      <c r="B18" s="6"/>
      <c r="C18" s="6"/>
      <c r="D18" s="6"/>
      <c r="E18" s="6">
        <f>E17*0.35</f>
        <v>8960</v>
      </c>
      <c r="F18" s="6">
        <v>0</v>
      </c>
      <c r="G18" s="6">
        <v>8960</v>
      </c>
      <c r="H18" s="19">
        <v>0</v>
      </c>
    </row>
    <row r="19" spans="1:8" ht="12.75" customHeight="1">
      <c r="A19" s="7" t="s">
        <v>36</v>
      </c>
      <c r="B19" s="23" t="s">
        <v>7</v>
      </c>
      <c r="C19" s="6">
        <v>16</v>
      </c>
      <c r="D19" s="6">
        <v>300</v>
      </c>
      <c r="E19" s="6">
        <v>4800</v>
      </c>
      <c r="F19" s="6">
        <v>0</v>
      </c>
      <c r="G19" s="6">
        <v>0</v>
      </c>
      <c r="H19" s="19">
        <v>4800</v>
      </c>
    </row>
    <row r="20" spans="1:8" ht="12.75" customHeight="1">
      <c r="A20" s="7" t="s">
        <v>49</v>
      </c>
      <c r="B20" s="48"/>
      <c r="C20" s="49"/>
      <c r="D20" s="49"/>
      <c r="E20" s="49"/>
      <c r="F20" s="49"/>
      <c r="G20" s="49"/>
      <c r="H20" s="50"/>
    </row>
    <row r="21" spans="1:8" ht="12.75" customHeight="1">
      <c r="A21" s="7" t="s">
        <v>15</v>
      </c>
      <c r="B21" s="6" t="s">
        <v>7</v>
      </c>
      <c r="C21" s="6">
        <v>240</v>
      </c>
      <c r="D21" s="6">
        <v>90</v>
      </c>
      <c r="E21" s="6">
        <v>21600</v>
      </c>
      <c r="F21" s="6">
        <v>900</v>
      </c>
      <c r="G21" s="6">
        <v>10800</v>
      </c>
      <c r="H21" s="19">
        <v>9900</v>
      </c>
    </row>
    <row r="22" spans="1:8" ht="12.75" customHeight="1">
      <c r="A22" s="7" t="s">
        <v>31</v>
      </c>
      <c r="B22" s="6"/>
      <c r="C22" s="6"/>
      <c r="D22" s="6">
        <v>31.5</v>
      </c>
      <c r="E22" s="6">
        <v>7560</v>
      </c>
      <c r="F22" s="6">
        <v>315</v>
      </c>
      <c r="G22" s="6">
        <v>3780</v>
      </c>
      <c r="H22" s="19">
        <v>3465</v>
      </c>
    </row>
    <row r="23" spans="1:8" ht="12.75" customHeight="1">
      <c r="A23" s="7" t="s">
        <v>16</v>
      </c>
      <c r="B23" s="6" t="s">
        <v>7</v>
      </c>
      <c r="C23" s="6">
        <v>240</v>
      </c>
      <c r="D23" s="6">
        <v>70</v>
      </c>
      <c r="E23" s="6">
        <v>16800</v>
      </c>
      <c r="F23" s="6">
        <v>700</v>
      </c>
      <c r="G23" s="6">
        <v>8400</v>
      </c>
      <c r="H23" s="19">
        <v>7700</v>
      </c>
    </row>
    <row r="24" spans="1:8" ht="12.75" customHeight="1">
      <c r="A24" s="7" t="s">
        <v>32</v>
      </c>
      <c r="B24" s="6"/>
      <c r="C24" s="6"/>
      <c r="D24" s="6">
        <v>24.5</v>
      </c>
      <c r="E24" s="6">
        <v>5880</v>
      </c>
      <c r="F24" s="6">
        <v>245</v>
      </c>
      <c r="G24" s="6">
        <v>2940</v>
      </c>
      <c r="H24" s="19">
        <v>2695</v>
      </c>
    </row>
    <row r="25" spans="1:8" ht="12.75" customHeight="1">
      <c r="A25" s="8" t="s">
        <v>8</v>
      </c>
      <c r="B25" s="9"/>
      <c r="C25" s="9"/>
      <c r="D25" s="9"/>
      <c r="E25" s="9">
        <v>5250</v>
      </c>
      <c r="F25" s="9">
        <f>SUM(F26)</f>
        <v>350</v>
      </c>
      <c r="G25" s="9">
        <f>SUM(G26)</f>
        <v>2450</v>
      </c>
      <c r="H25" s="20">
        <f>SUM(H26)</f>
        <v>2450</v>
      </c>
    </row>
    <row r="26" spans="1:8" ht="12.75" customHeight="1">
      <c r="A26" s="7" t="s">
        <v>17</v>
      </c>
      <c r="B26" s="6"/>
      <c r="C26" s="6">
        <v>15</v>
      </c>
      <c r="D26" s="6">
        <v>350</v>
      </c>
      <c r="E26" s="6">
        <v>5250</v>
      </c>
      <c r="F26" s="6">
        <v>350</v>
      </c>
      <c r="G26" s="6">
        <v>2450</v>
      </c>
      <c r="H26" s="19">
        <v>2450</v>
      </c>
    </row>
    <row r="27" spans="1:8" ht="12.75" customHeight="1">
      <c r="A27" s="8" t="s">
        <v>9</v>
      </c>
      <c r="B27" s="9"/>
      <c r="C27" s="9"/>
      <c r="D27" s="9"/>
      <c r="E27" s="9">
        <v>0</v>
      </c>
      <c r="F27" s="9">
        <v>0</v>
      </c>
      <c r="G27" s="9">
        <v>0</v>
      </c>
      <c r="H27" s="20">
        <v>0</v>
      </c>
    </row>
    <row r="28" spans="1:8" ht="12.75" customHeight="1">
      <c r="A28" s="8" t="s">
        <v>10</v>
      </c>
      <c r="B28" s="9"/>
      <c r="C28" s="9"/>
      <c r="D28" s="9"/>
      <c r="E28" s="9">
        <f>SUM(E29:E34)</f>
        <v>62350</v>
      </c>
      <c r="F28" s="9">
        <f>SUM(F29:F34)</f>
        <v>2348</v>
      </c>
      <c r="G28" s="9">
        <f>SUM(G29:G34)</f>
        <v>31176</v>
      </c>
      <c r="H28" s="20">
        <f>SUM(H29:H34)</f>
        <v>28826</v>
      </c>
    </row>
    <row r="29" spans="1:8" ht="12.75" customHeight="1">
      <c r="A29" s="5" t="s">
        <v>19</v>
      </c>
      <c r="B29" s="6" t="s">
        <v>11</v>
      </c>
      <c r="C29" s="6">
        <v>24</v>
      </c>
      <c r="D29" s="6">
        <v>225</v>
      </c>
      <c r="E29" s="6">
        <v>5400</v>
      </c>
      <c r="F29" s="6">
        <v>225</v>
      </c>
      <c r="G29" s="6">
        <v>2700</v>
      </c>
      <c r="H29" s="19">
        <v>2475</v>
      </c>
    </row>
    <row r="30" spans="1:8" ht="12.75" customHeight="1">
      <c r="A30" s="5" t="s">
        <v>18</v>
      </c>
      <c r="B30" s="6" t="s">
        <v>11</v>
      </c>
      <c r="C30" s="6">
        <v>24</v>
      </c>
      <c r="D30" s="6">
        <v>825</v>
      </c>
      <c r="E30" s="6">
        <v>19800</v>
      </c>
      <c r="F30" s="6">
        <v>825</v>
      </c>
      <c r="G30" s="6">
        <v>9900</v>
      </c>
      <c r="H30" s="19">
        <v>9075</v>
      </c>
    </row>
    <row r="31" spans="1:8" ht="12.75" customHeight="1">
      <c r="A31" s="5" t="s">
        <v>20</v>
      </c>
      <c r="B31" s="6" t="s">
        <v>11</v>
      </c>
      <c r="C31" s="6">
        <v>24</v>
      </c>
      <c r="D31" s="6">
        <v>900</v>
      </c>
      <c r="E31" s="6">
        <v>21600</v>
      </c>
      <c r="F31" s="6">
        <v>900</v>
      </c>
      <c r="G31" s="6">
        <v>10800</v>
      </c>
      <c r="H31" s="19">
        <v>9900</v>
      </c>
    </row>
    <row r="32" spans="1:8" ht="12.75" customHeight="1">
      <c r="A32" s="7" t="s">
        <v>21</v>
      </c>
      <c r="B32" s="6" t="s">
        <v>11</v>
      </c>
      <c r="C32" s="6">
        <v>24</v>
      </c>
      <c r="D32" s="6">
        <v>248</v>
      </c>
      <c r="E32" s="6">
        <v>5950</v>
      </c>
      <c r="F32" s="6">
        <v>248</v>
      </c>
      <c r="G32" s="6">
        <v>2976</v>
      </c>
      <c r="H32" s="19">
        <v>2726</v>
      </c>
    </row>
    <row r="33" spans="1:8" ht="12.75" customHeight="1">
      <c r="A33" s="7" t="s">
        <v>52</v>
      </c>
      <c r="B33" s="6" t="s">
        <v>22</v>
      </c>
      <c r="C33" s="6">
        <v>4</v>
      </c>
      <c r="D33" s="6">
        <v>1500</v>
      </c>
      <c r="E33" s="6">
        <v>6000</v>
      </c>
      <c r="F33" s="6">
        <v>0</v>
      </c>
      <c r="G33" s="6">
        <v>3000</v>
      </c>
      <c r="H33" s="19">
        <v>3000</v>
      </c>
    </row>
    <row r="34" spans="1:8" ht="12.75" customHeight="1">
      <c r="A34" s="5" t="s">
        <v>23</v>
      </c>
      <c r="B34" s="6" t="s">
        <v>11</v>
      </c>
      <c r="C34" s="6">
        <v>24</v>
      </c>
      <c r="D34" s="6">
        <v>150</v>
      </c>
      <c r="E34" s="6">
        <v>3600</v>
      </c>
      <c r="F34" s="6">
        <v>150</v>
      </c>
      <c r="G34" s="6">
        <v>1800</v>
      </c>
      <c r="H34" s="19">
        <v>1650</v>
      </c>
    </row>
    <row r="35" spans="1:8" ht="12.75" customHeight="1" thickBot="1">
      <c r="A35" s="16" t="s">
        <v>12</v>
      </c>
      <c r="B35" s="17"/>
      <c r="C35" s="17"/>
      <c r="D35" s="17"/>
      <c r="E35" s="17">
        <v>0</v>
      </c>
      <c r="F35" s="17">
        <v>0</v>
      </c>
      <c r="G35" s="17">
        <v>0</v>
      </c>
      <c r="H35" s="21">
        <v>0</v>
      </c>
    </row>
    <row r="36" spans="1:9" ht="12.75" customHeight="1" thickBot="1">
      <c r="A36" s="22" t="s">
        <v>13</v>
      </c>
      <c r="B36" s="47"/>
      <c r="C36" s="47"/>
      <c r="D36" s="47"/>
      <c r="E36" s="12">
        <f>SUM(E6,E25,E28)</f>
        <v>658097.5</v>
      </c>
      <c r="F36" s="12">
        <f>SUM(F28,F27,F25,F6)</f>
        <v>19269</v>
      </c>
      <c r="G36" s="12">
        <f>SUM(G28,G27,G25,G6)</f>
        <v>420469</v>
      </c>
      <c r="H36" s="12">
        <f>SUM(H28,H27,H25,H6)</f>
        <v>218360</v>
      </c>
      <c r="I36" s="15"/>
    </row>
  </sheetData>
  <mergeCells count="14">
    <mergeCell ref="B12:H12"/>
    <mergeCell ref="B20:H20"/>
    <mergeCell ref="B36:D36"/>
    <mergeCell ref="A1:H1"/>
    <mergeCell ref="A2:H2"/>
    <mergeCell ref="A3:H3"/>
    <mergeCell ref="B7:H7"/>
    <mergeCell ref="E4:E5"/>
    <mergeCell ref="F4:H4"/>
    <mergeCell ref="B6:D6"/>
    <mergeCell ref="A4:A5"/>
    <mergeCell ref="B4:B5"/>
    <mergeCell ref="C4:C5"/>
    <mergeCell ref="D4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schallnerova</cp:lastModifiedBy>
  <cp:lastPrinted>2006-06-09T06:07:09Z</cp:lastPrinted>
  <dcterms:created xsi:type="dcterms:W3CDTF">2006-05-11T09:26:17Z</dcterms:created>
  <dcterms:modified xsi:type="dcterms:W3CDTF">2006-06-09T06:08:43Z</dcterms:modified>
  <cp:category/>
  <cp:version/>
  <cp:contentType/>
  <cp:contentStatus/>
</cp:coreProperties>
</file>