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7-2006-30, př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<sst xmlns="http://schemas.openxmlformats.org/spreadsheetml/2006/main" count="46" uniqueCount="36">
  <si>
    <t>DD Havlíčků Brod</t>
  </si>
  <si>
    <t>DD Ždírec</t>
  </si>
  <si>
    <t>DD Onšov</t>
  </si>
  <si>
    <t>DD Proseč Obořiště</t>
  </si>
  <si>
    <t>DD Proseč u  Pošné</t>
  </si>
  <si>
    <t>DD Humpolec</t>
  </si>
  <si>
    <t>DD Třebíč Kubešova</t>
  </si>
  <si>
    <t>DD Třebíč Koutkova</t>
  </si>
  <si>
    <t>DD Třebíč Curierových</t>
  </si>
  <si>
    <t>DD Velký Újezd</t>
  </si>
  <si>
    <t>DD Náměšt nad Oslavou</t>
  </si>
  <si>
    <t>DD Mitrov</t>
  </si>
  <si>
    <t>DD Velké Meziříčí</t>
  </si>
  <si>
    <t>Celkem</t>
  </si>
  <si>
    <t>ÚSP</t>
  </si>
  <si>
    <t>DD</t>
  </si>
  <si>
    <t>USP Lidmaň</t>
  </si>
  <si>
    <t>USP Věž</t>
  </si>
  <si>
    <t>USP Nové Syrovice</t>
  </si>
  <si>
    <t>USP Ledeč nad Sázavou</t>
  </si>
  <si>
    <t>USP Zboží</t>
  </si>
  <si>
    <t>USP Těchobuz</t>
  </si>
  <si>
    <t>USP Jinošov</t>
  </si>
  <si>
    <t>USP Křižanov</t>
  </si>
  <si>
    <t>DUSP Černovice</t>
  </si>
  <si>
    <t>Psychocentrum</t>
  </si>
  <si>
    <t>Nárůst příspěvku na provoz 2006</t>
  </si>
  <si>
    <t>Paragraf</t>
  </si>
  <si>
    <t>Položka</t>
  </si>
  <si>
    <t>počet stran: 1</t>
  </si>
  <si>
    <t>Schválený příspěvek na provoz 2006</t>
  </si>
  <si>
    <t>Upravený příspěvek na provoz</t>
  </si>
  <si>
    <t>z toho:</t>
  </si>
  <si>
    <t>Nárůst mzdového limitu</t>
  </si>
  <si>
    <t>Zdravotní a soc. pojištění</t>
  </si>
  <si>
    <t>RK-17-2006-30,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</si>
</sst>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ill="1" applyAlignment="1">
      <alignment/>
    </xf>
    <xf numFmtId="3" fontId="4" fillId="3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4" fillId="4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3" fontId="4" fillId="5" borderId="12" xfId="0" applyNumberFormat="1" applyFont="1" applyFill="1" applyBorder="1" applyAlignment="1">
      <alignment/>
    </xf>
    <xf numFmtId="3" fontId="4" fillId="5" borderId="13" xfId="0" applyNumberFormat="1" applyFont="1" applyFill="1" applyBorder="1" applyAlignment="1">
      <alignment/>
    </xf>
    <xf numFmtId="3" fontId="4" fillId="5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0" fillId="0" borderId="6" xfId="0" applyBorder="1" applyAlignment="1">
      <alignment/>
    </xf>
    <xf numFmtId="0" fontId="3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/>
    </xf>
    <xf numFmtId="0" fontId="3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5" fillId="2" borderId="32" xfId="0" applyFont="1" applyFill="1" applyBorder="1" applyAlignment="1">
      <alignment/>
    </xf>
    <xf numFmtId="0" fontId="5" fillId="2" borderId="33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Plocha\podklady%20pro%20rozpo&#269;et%202006\RK-XX-2006-xxp&#34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-XX-2006-xx, př.1"/>
    </sheetNames>
    <sheetDataSet>
      <sheetData sheetId="0">
        <row r="6">
          <cell r="I6">
            <v>1034</v>
          </cell>
        </row>
        <row r="7">
          <cell r="I7">
            <v>869</v>
          </cell>
        </row>
        <row r="8">
          <cell r="I8">
            <v>212</v>
          </cell>
        </row>
        <row r="9">
          <cell r="I9">
            <v>317</v>
          </cell>
        </row>
        <row r="11">
          <cell r="I11">
            <v>751</v>
          </cell>
        </row>
        <row r="12">
          <cell r="I12">
            <v>277</v>
          </cell>
        </row>
        <row r="13">
          <cell r="I13">
            <v>295</v>
          </cell>
        </row>
        <row r="14">
          <cell r="I14">
            <v>791</v>
          </cell>
        </row>
        <row r="15">
          <cell r="I15">
            <v>247</v>
          </cell>
        </row>
        <row r="16">
          <cell r="I16">
            <v>360</v>
          </cell>
        </row>
        <row r="17">
          <cell r="I17">
            <v>585</v>
          </cell>
        </row>
        <row r="18">
          <cell r="I18">
            <v>665</v>
          </cell>
        </row>
        <row r="23">
          <cell r="I23">
            <v>769</v>
          </cell>
        </row>
        <row r="24">
          <cell r="I24">
            <v>343</v>
          </cell>
        </row>
        <row r="25">
          <cell r="I25">
            <v>623</v>
          </cell>
        </row>
        <row r="26">
          <cell r="I26">
            <v>660</v>
          </cell>
        </row>
        <row r="27">
          <cell r="I27">
            <v>604</v>
          </cell>
        </row>
        <row r="28">
          <cell r="I28">
            <v>494</v>
          </cell>
        </row>
        <row r="29">
          <cell r="I29">
            <v>488</v>
          </cell>
        </row>
        <row r="30">
          <cell r="I30">
            <v>1002</v>
          </cell>
        </row>
        <row r="32">
          <cell r="I32">
            <v>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J1">
      <selection activeCell="K1" sqref="K1"/>
    </sheetView>
  </sheetViews>
  <sheetFormatPr defaultColWidth="9.00390625" defaultRowHeight="12.75"/>
  <cols>
    <col min="1" max="1" width="1.00390625" style="0" customWidth="1"/>
    <col min="4" max="4" width="23.375" style="0" customWidth="1"/>
    <col min="5" max="5" width="22.125" style="0" customWidth="1"/>
    <col min="6" max="7" width="19.875" style="0" customWidth="1"/>
    <col min="8" max="8" width="15.00390625" style="0" customWidth="1"/>
    <col min="9" max="9" width="19.875" style="0" customWidth="1"/>
  </cols>
  <sheetData>
    <row r="1" ht="15.75" thickBot="1">
      <c r="K1" s="9" t="s">
        <v>35</v>
      </c>
    </row>
    <row r="2" spans="2:11" ht="15">
      <c r="B2" s="47" t="s">
        <v>27</v>
      </c>
      <c r="C2" s="47" t="s">
        <v>28</v>
      </c>
      <c r="D2" s="37" t="s">
        <v>15</v>
      </c>
      <c r="E2" s="52" t="s">
        <v>30</v>
      </c>
      <c r="F2" s="53" t="s">
        <v>26</v>
      </c>
      <c r="G2" s="57" t="s">
        <v>32</v>
      </c>
      <c r="H2" s="58"/>
      <c r="I2" s="37" t="s">
        <v>31</v>
      </c>
      <c r="K2" s="9" t="s">
        <v>29</v>
      </c>
    </row>
    <row r="3" spans="2:13" ht="45" customHeight="1" thickBot="1">
      <c r="B3" s="38"/>
      <c r="C3" s="38"/>
      <c r="D3" s="38"/>
      <c r="E3" s="49"/>
      <c r="F3" s="54"/>
      <c r="G3" s="34" t="s">
        <v>33</v>
      </c>
      <c r="H3" s="35" t="s">
        <v>34</v>
      </c>
      <c r="I3" s="38"/>
      <c r="M3" s="36"/>
    </row>
    <row r="4" spans="2:9" ht="18">
      <c r="B4" s="42">
        <v>4316</v>
      </c>
      <c r="C4" s="39">
        <v>5331</v>
      </c>
      <c r="D4" s="14" t="s">
        <v>0</v>
      </c>
      <c r="E4" s="21">
        <v>8994</v>
      </c>
      <c r="F4" s="31">
        <f>'[1]RK-XX-2006-xx, př.1'!$I$6</f>
        <v>1034</v>
      </c>
      <c r="G4" s="32">
        <v>755</v>
      </c>
      <c r="H4" s="33">
        <f>F4-G4</f>
        <v>279</v>
      </c>
      <c r="I4" s="17">
        <f>E4+F4</f>
        <v>10028</v>
      </c>
    </row>
    <row r="5" spans="2:9" ht="18">
      <c r="B5" s="43"/>
      <c r="C5" s="45"/>
      <c r="D5" s="15" t="s">
        <v>1</v>
      </c>
      <c r="E5" s="22">
        <v>13673</v>
      </c>
      <c r="F5" s="24">
        <f>'[1]RK-XX-2006-xx, př.1'!$I$7</f>
        <v>869</v>
      </c>
      <c r="G5" s="20">
        <v>634</v>
      </c>
      <c r="H5" s="25">
        <f aca="true" t="shared" si="0" ref="H5:H16">F5-G5</f>
        <v>235</v>
      </c>
      <c r="I5" s="18">
        <f aca="true" t="shared" si="1" ref="I5:I16">E5+F5</f>
        <v>14542</v>
      </c>
    </row>
    <row r="6" spans="2:9" ht="18">
      <c r="B6" s="43"/>
      <c r="C6" s="45"/>
      <c r="D6" s="15" t="s">
        <v>2</v>
      </c>
      <c r="E6" s="22">
        <v>4201</v>
      </c>
      <c r="F6" s="24">
        <f>'[1]RK-XX-2006-xx, př.1'!$I$8</f>
        <v>212</v>
      </c>
      <c r="G6" s="20">
        <v>155</v>
      </c>
      <c r="H6" s="25">
        <f t="shared" si="0"/>
        <v>57</v>
      </c>
      <c r="I6" s="18">
        <f t="shared" si="1"/>
        <v>4413</v>
      </c>
    </row>
    <row r="7" spans="2:9" ht="18">
      <c r="B7" s="43"/>
      <c r="C7" s="45"/>
      <c r="D7" s="15" t="s">
        <v>3</v>
      </c>
      <c r="E7" s="22">
        <v>7220</v>
      </c>
      <c r="F7" s="24">
        <f>'[1]RK-XX-2006-xx, př.1'!$I$9</f>
        <v>317</v>
      </c>
      <c r="G7" s="20">
        <v>231</v>
      </c>
      <c r="H7" s="25">
        <f t="shared" si="0"/>
        <v>86</v>
      </c>
      <c r="I7" s="18">
        <f t="shared" si="1"/>
        <v>7537</v>
      </c>
    </row>
    <row r="8" spans="2:9" ht="18">
      <c r="B8" s="43"/>
      <c r="C8" s="45"/>
      <c r="D8" s="15" t="s">
        <v>4</v>
      </c>
      <c r="E8" s="22">
        <v>7014</v>
      </c>
      <c r="F8" s="24">
        <v>304</v>
      </c>
      <c r="G8" s="20">
        <v>222</v>
      </c>
      <c r="H8" s="25">
        <f t="shared" si="0"/>
        <v>82</v>
      </c>
      <c r="I8" s="18">
        <f t="shared" si="1"/>
        <v>7318</v>
      </c>
    </row>
    <row r="9" spans="2:9" ht="18">
      <c r="B9" s="43"/>
      <c r="C9" s="45"/>
      <c r="D9" s="15" t="s">
        <v>5</v>
      </c>
      <c r="E9" s="22">
        <v>19634</v>
      </c>
      <c r="F9" s="24">
        <f>'[1]RK-XX-2006-xx, př.1'!$I$11</f>
        <v>751</v>
      </c>
      <c r="G9" s="20">
        <v>548</v>
      </c>
      <c r="H9" s="25">
        <f t="shared" si="0"/>
        <v>203</v>
      </c>
      <c r="I9" s="18">
        <f t="shared" si="1"/>
        <v>20385</v>
      </c>
    </row>
    <row r="10" spans="2:9" ht="18">
      <c r="B10" s="43"/>
      <c r="C10" s="45"/>
      <c r="D10" s="15" t="s">
        <v>6</v>
      </c>
      <c r="E10" s="22">
        <v>9812</v>
      </c>
      <c r="F10" s="24">
        <f>'[1]RK-XX-2006-xx, př.1'!$I$12</f>
        <v>277</v>
      </c>
      <c r="G10" s="20">
        <v>202</v>
      </c>
      <c r="H10" s="25">
        <f t="shared" si="0"/>
        <v>75</v>
      </c>
      <c r="I10" s="18">
        <f t="shared" si="1"/>
        <v>10089</v>
      </c>
    </row>
    <row r="11" spans="2:9" ht="18">
      <c r="B11" s="43"/>
      <c r="C11" s="45"/>
      <c r="D11" s="15" t="s">
        <v>7</v>
      </c>
      <c r="E11" s="22">
        <v>12376</v>
      </c>
      <c r="F11" s="24">
        <f>'[1]RK-XX-2006-xx, př.1'!$I$13</f>
        <v>295</v>
      </c>
      <c r="G11" s="20">
        <v>215</v>
      </c>
      <c r="H11" s="25">
        <f t="shared" si="0"/>
        <v>80</v>
      </c>
      <c r="I11" s="18">
        <f t="shared" si="1"/>
        <v>12671</v>
      </c>
    </row>
    <row r="12" spans="2:9" ht="18">
      <c r="B12" s="43"/>
      <c r="C12" s="45"/>
      <c r="D12" s="15" t="s">
        <v>8</v>
      </c>
      <c r="E12" s="22">
        <v>21046</v>
      </c>
      <c r="F12" s="24">
        <f>'[1]RK-XX-2006-xx, př.1'!$I$14</f>
        <v>791</v>
      </c>
      <c r="G12" s="20">
        <v>577</v>
      </c>
      <c r="H12" s="25">
        <f t="shared" si="0"/>
        <v>214</v>
      </c>
      <c r="I12" s="18">
        <f t="shared" si="1"/>
        <v>21837</v>
      </c>
    </row>
    <row r="13" spans="2:9" ht="18">
      <c r="B13" s="43"/>
      <c r="C13" s="45"/>
      <c r="D13" s="15" t="s">
        <v>9</v>
      </c>
      <c r="E13" s="22">
        <v>11693</v>
      </c>
      <c r="F13" s="24">
        <f>'[1]RK-XX-2006-xx, př.1'!$I$15</f>
        <v>247</v>
      </c>
      <c r="G13" s="20">
        <v>180</v>
      </c>
      <c r="H13" s="25">
        <f t="shared" si="0"/>
        <v>67</v>
      </c>
      <c r="I13" s="18">
        <f t="shared" si="1"/>
        <v>11940</v>
      </c>
    </row>
    <row r="14" spans="2:9" ht="18">
      <c r="B14" s="43"/>
      <c r="C14" s="45"/>
      <c r="D14" s="15" t="s">
        <v>10</v>
      </c>
      <c r="E14" s="22">
        <v>11903</v>
      </c>
      <c r="F14" s="24">
        <f>'[1]RK-XX-2006-xx, př.1'!$I$16</f>
        <v>360</v>
      </c>
      <c r="G14" s="20">
        <v>263</v>
      </c>
      <c r="H14" s="25">
        <f t="shared" si="0"/>
        <v>97</v>
      </c>
      <c r="I14" s="18">
        <f t="shared" si="1"/>
        <v>12263</v>
      </c>
    </row>
    <row r="15" spans="2:9" ht="18">
      <c r="B15" s="43"/>
      <c r="C15" s="45"/>
      <c r="D15" s="15" t="s">
        <v>11</v>
      </c>
      <c r="E15" s="22">
        <v>14139</v>
      </c>
      <c r="F15" s="24">
        <f>'[1]RK-XX-2006-xx, př.1'!$I$17</f>
        <v>585</v>
      </c>
      <c r="G15" s="20">
        <v>427</v>
      </c>
      <c r="H15" s="25">
        <f t="shared" si="0"/>
        <v>158</v>
      </c>
      <c r="I15" s="18">
        <f t="shared" si="1"/>
        <v>14724</v>
      </c>
    </row>
    <row r="16" spans="2:9" ht="18.75" thickBot="1">
      <c r="B16" s="44"/>
      <c r="C16" s="46"/>
      <c r="D16" s="16" t="s">
        <v>12</v>
      </c>
      <c r="E16" s="23">
        <v>17115</v>
      </c>
      <c r="F16" s="26">
        <f>'[1]RK-XX-2006-xx, př.1'!$I$18</f>
        <v>665</v>
      </c>
      <c r="G16" s="27">
        <v>485</v>
      </c>
      <c r="H16" s="28">
        <f t="shared" si="0"/>
        <v>180</v>
      </c>
      <c r="I16" s="19">
        <f t="shared" si="1"/>
        <v>17780</v>
      </c>
    </row>
    <row r="17" spans="2:9" ht="18.75" thickBot="1">
      <c r="B17" s="5"/>
      <c r="C17" s="5"/>
      <c r="D17" s="1" t="s">
        <v>13</v>
      </c>
      <c r="E17" s="12">
        <f>SUM(E4:E16)</f>
        <v>158820</v>
      </c>
      <c r="F17" s="10">
        <f>SUM(F4:F16)</f>
        <v>6707</v>
      </c>
      <c r="G17" s="10">
        <f>SUM(G4:G16)</f>
        <v>4894</v>
      </c>
      <c r="H17" s="10">
        <f>SUM(H4:H16)</f>
        <v>1813</v>
      </c>
      <c r="I17" s="10">
        <f>SUM(I4:I16)</f>
        <v>165527</v>
      </c>
    </row>
    <row r="18" ht="12.75">
      <c r="I18" s="2"/>
    </row>
    <row r="19" ht="13.5" thickBot="1">
      <c r="I19" s="2"/>
    </row>
    <row r="20" spans="2:9" ht="12.75">
      <c r="B20" s="48" t="s">
        <v>27</v>
      </c>
      <c r="C20" s="47" t="s">
        <v>28</v>
      </c>
      <c r="D20" s="50" t="s">
        <v>14</v>
      </c>
      <c r="E20" s="52" t="s">
        <v>30</v>
      </c>
      <c r="F20" s="53" t="s">
        <v>26</v>
      </c>
      <c r="G20" s="57" t="s">
        <v>32</v>
      </c>
      <c r="H20" s="58"/>
      <c r="I20" s="55" t="s">
        <v>31</v>
      </c>
    </row>
    <row r="21" spans="2:9" ht="44.25" customHeight="1" thickBot="1">
      <c r="B21" s="49"/>
      <c r="C21" s="38"/>
      <c r="D21" s="51"/>
      <c r="E21" s="49"/>
      <c r="F21" s="54"/>
      <c r="G21" s="34" t="s">
        <v>33</v>
      </c>
      <c r="H21" s="35" t="s">
        <v>34</v>
      </c>
      <c r="I21" s="56"/>
    </row>
    <row r="22" spans="2:9" ht="18">
      <c r="B22" s="6">
        <v>4313</v>
      </c>
      <c r="C22" s="39">
        <v>5331</v>
      </c>
      <c r="D22" s="14" t="s">
        <v>16</v>
      </c>
      <c r="E22" s="21">
        <v>13801</v>
      </c>
      <c r="F22" s="31">
        <f>'[1]RK-XX-2006-xx, př.1'!$I$23</f>
        <v>769</v>
      </c>
      <c r="G22" s="32">
        <v>561</v>
      </c>
      <c r="H22" s="33">
        <f>F22-G22</f>
        <v>208</v>
      </c>
      <c r="I22" s="17">
        <f>E22+F22</f>
        <v>14570</v>
      </c>
    </row>
    <row r="23" spans="2:9" ht="18">
      <c r="B23" s="7">
        <v>4311</v>
      </c>
      <c r="C23" s="40"/>
      <c r="D23" s="15" t="s">
        <v>17</v>
      </c>
      <c r="E23" s="22">
        <v>12691</v>
      </c>
      <c r="F23" s="24">
        <f>'[1]RK-XX-2006-xx, př.1'!$I$24</f>
        <v>343</v>
      </c>
      <c r="G23" s="20">
        <v>250</v>
      </c>
      <c r="H23" s="25">
        <f aca="true" t="shared" si="2" ref="H23:H31">F23-G23</f>
        <v>93</v>
      </c>
      <c r="I23" s="18">
        <f aca="true" t="shared" si="3" ref="I23:I31">E23+F23</f>
        <v>13034</v>
      </c>
    </row>
    <row r="24" spans="2:9" ht="18">
      <c r="B24" s="7">
        <v>4311</v>
      </c>
      <c r="C24" s="40"/>
      <c r="D24" s="15" t="s">
        <v>18</v>
      </c>
      <c r="E24" s="22">
        <v>12914</v>
      </c>
      <c r="F24" s="24">
        <f>'[1]RK-XX-2006-xx, př.1'!$I$25</f>
        <v>623</v>
      </c>
      <c r="G24" s="20">
        <v>455</v>
      </c>
      <c r="H24" s="25">
        <f t="shared" si="2"/>
        <v>168</v>
      </c>
      <c r="I24" s="18">
        <f t="shared" si="3"/>
        <v>13537</v>
      </c>
    </row>
    <row r="25" spans="2:9" ht="18">
      <c r="B25" s="7">
        <v>4311</v>
      </c>
      <c r="C25" s="40"/>
      <c r="D25" s="15" t="s">
        <v>19</v>
      </c>
      <c r="E25" s="22">
        <v>11342</v>
      </c>
      <c r="F25" s="24">
        <f>'[1]RK-XX-2006-xx, př.1'!$I$26</f>
        <v>660</v>
      </c>
      <c r="G25" s="20">
        <v>482</v>
      </c>
      <c r="H25" s="25">
        <f t="shared" si="2"/>
        <v>178</v>
      </c>
      <c r="I25" s="18">
        <f t="shared" si="3"/>
        <v>12002</v>
      </c>
    </row>
    <row r="26" spans="2:9" ht="18">
      <c r="B26" s="7">
        <v>4311</v>
      </c>
      <c r="C26" s="40"/>
      <c r="D26" s="15" t="s">
        <v>20</v>
      </c>
      <c r="E26" s="22">
        <v>8025</v>
      </c>
      <c r="F26" s="24">
        <f>'[1]RK-XX-2006-xx, př.1'!$I$27</f>
        <v>604</v>
      </c>
      <c r="G26" s="20">
        <v>441</v>
      </c>
      <c r="H26" s="25">
        <f t="shared" si="2"/>
        <v>163</v>
      </c>
      <c r="I26" s="18">
        <f t="shared" si="3"/>
        <v>8629</v>
      </c>
    </row>
    <row r="27" spans="2:9" ht="18">
      <c r="B27" s="7">
        <v>4313</v>
      </c>
      <c r="C27" s="40"/>
      <c r="D27" s="15" t="s">
        <v>21</v>
      </c>
      <c r="E27" s="22">
        <v>9950</v>
      </c>
      <c r="F27" s="24">
        <f>'[1]RK-XX-2006-xx, př.1'!$I$28</f>
        <v>494</v>
      </c>
      <c r="G27" s="20">
        <v>361</v>
      </c>
      <c r="H27" s="25">
        <f t="shared" si="2"/>
        <v>133</v>
      </c>
      <c r="I27" s="18">
        <f t="shared" si="3"/>
        <v>10444</v>
      </c>
    </row>
    <row r="28" spans="2:9" ht="18">
      <c r="B28" s="7">
        <v>4311</v>
      </c>
      <c r="C28" s="40"/>
      <c r="D28" s="15" t="s">
        <v>22</v>
      </c>
      <c r="E28" s="22">
        <v>10798</v>
      </c>
      <c r="F28" s="24">
        <f>'[1]RK-XX-2006-xx, př.1'!$I$29</f>
        <v>488</v>
      </c>
      <c r="G28" s="20">
        <v>356</v>
      </c>
      <c r="H28" s="25">
        <f t="shared" si="2"/>
        <v>132</v>
      </c>
      <c r="I28" s="18">
        <f t="shared" si="3"/>
        <v>11286</v>
      </c>
    </row>
    <row r="29" spans="2:9" ht="18">
      <c r="B29" s="7">
        <v>4313</v>
      </c>
      <c r="C29" s="40"/>
      <c r="D29" s="15" t="s">
        <v>23</v>
      </c>
      <c r="E29" s="22">
        <v>20152</v>
      </c>
      <c r="F29" s="24">
        <f>'[1]RK-XX-2006-xx, př.1'!$I$30</f>
        <v>1002</v>
      </c>
      <c r="G29" s="20">
        <v>731</v>
      </c>
      <c r="H29" s="25">
        <f t="shared" si="2"/>
        <v>271</v>
      </c>
      <c r="I29" s="18">
        <f t="shared" si="3"/>
        <v>21154</v>
      </c>
    </row>
    <row r="30" spans="2:9" ht="18">
      <c r="B30" s="7">
        <v>4313</v>
      </c>
      <c r="C30" s="40"/>
      <c r="D30" s="15" t="s">
        <v>24</v>
      </c>
      <c r="E30" s="22">
        <v>48037</v>
      </c>
      <c r="F30" s="24">
        <v>1744</v>
      </c>
      <c r="G30" s="20">
        <v>1273</v>
      </c>
      <c r="H30" s="25">
        <f t="shared" si="2"/>
        <v>471</v>
      </c>
      <c r="I30" s="18">
        <f t="shared" si="3"/>
        <v>49781</v>
      </c>
    </row>
    <row r="31" spans="2:9" ht="18.75" thickBot="1">
      <c r="B31" s="8">
        <v>4339</v>
      </c>
      <c r="C31" s="41"/>
      <c r="D31" s="16" t="s">
        <v>25</v>
      </c>
      <c r="E31" s="23">
        <v>5080</v>
      </c>
      <c r="F31" s="29">
        <f>'[1]RK-XX-2006-xx, př.1'!$I$32</f>
        <v>186</v>
      </c>
      <c r="G31" s="27">
        <v>136</v>
      </c>
      <c r="H31" s="28">
        <f t="shared" si="2"/>
        <v>50</v>
      </c>
      <c r="I31" s="19">
        <f t="shared" si="3"/>
        <v>5266</v>
      </c>
    </row>
    <row r="32" spans="4:9" ht="18.75" thickBot="1">
      <c r="D32" s="11" t="s">
        <v>13</v>
      </c>
      <c r="E32" s="12">
        <f>SUM(E22:E31)</f>
        <v>152790</v>
      </c>
      <c r="F32" s="10">
        <f>SUM(F22:F31)</f>
        <v>6913</v>
      </c>
      <c r="G32" s="10">
        <f>SUM(G22:G31)</f>
        <v>5046</v>
      </c>
      <c r="H32" s="10">
        <f>SUM(H22:H31)</f>
        <v>1867</v>
      </c>
      <c r="I32" s="10">
        <f>SUM(I22:I31)</f>
        <v>159703</v>
      </c>
    </row>
    <row r="33" spans="6:9" ht="13.5" thickBot="1">
      <c r="F33" s="2"/>
      <c r="G33" s="2"/>
      <c r="H33" s="2"/>
      <c r="I33" s="2"/>
    </row>
    <row r="34" spans="4:9" ht="18.75" thickBot="1">
      <c r="D34" s="1" t="s">
        <v>13</v>
      </c>
      <c r="E34" s="3">
        <f>E32+E17</f>
        <v>311610</v>
      </c>
      <c r="F34" s="3">
        <f>F17+F32</f>
        <v>13620</v>
      </c>
      <c r="G34" s="3">
        <f>G17+G32</f>
        <v>9940</v>
      </c>
      <c r="H34" s="3">
        <f>H17+H32</f>
        <v>3680</v>
      </c>
      <c r="I34" s="13">
        <f>I32+I17</f>
        <v>325230</v>
      </c>
    </row>
    <row r="35" ht="18.75" thickBot="1">
      <c r="I35" s="4">
        <f>I34-E34</f>
        <v>13620</v>
      </c>
    </row>
    <row r="36" spans="5:7" ht="12.75">
      <c r="E36" s="30"/>
      <c r="G36" s="30"/>
    </row>
    <row r="37" ht="12.75">
      <c r="E37" s="30"/>
    </row>
    <row r="38" ht="12.75">
      <c r="E38" s="30"/>
    </row>
    <row r="39" ht="12.75">
      <c r="E39" s="30"/>
    </row>
  </sheetData>
  <mergeCells count="17">
    <mergeCell ref="E20:E21"/>
    <mergeCell ref="F20:F21"/>
    <mergeCell ref="I20:I21"/>
    <mergeCell ref="I2:I3"/>
    <mergeCell ref="F2:F3"/>
    <mergeCell ref="E2:E3"/>
    <mergeCell ref="G2:H2"/>
    <mergeCell ref="G20:H20"/>
    <mergeCell ref="D2:D3"/>
    <mergeCell ref="C22:C31"/>
    <mergeCell ref="B4:B16"/>
    <mergeCell ref="C4:C16"/>
    <mergeCell ref="C2:C3"/>
    <mergeCell ref="B2:B3"/>
    <mergeCell ref="B20:B21"/>
    <mergeCell ref="C20:C21"/>
    <mergeCell ref="D20:D21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2006-04-12T07:00:42Z</cp:lastPrinted>
  <dcterms:created xsi:type="dcterms:W3CDTF">2006-03-08T08:03:02Z</dcterms:created>
  <dcterms:modified xsi:type="dcterms:W3CDTF">2006-05-25T18:16:50Z</dcterms:modified>
  <cp:category/>
  <cp:version/>
  <cp:contentType/>
  <cp:contentStatus/>
</cp:coreProperties>
</file>