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85" windowWidth="15360" windowHeight="9000" tabRatio="800" activeTab="0"/>
  </bookViews>
  <sheets>
    <sheet name="RK-11-2006-19, př. 3" sheetId="1" r:id="rId1"/>
  </sheets>
  <definedNames>
    <definedName name="_xlnm.Print_Area" localSheetId="0">'RK-11-2006-19, př. 3'!$A$1:$I$138</definedName>
  </definedNames>
  <calcPr fullCalcOnLoad="1"/>
</workbook>
</file>

<file path=xl/sharedStrings.xml><?xml version="1.0" encoding="utf-8"?>
<sst xmlns="http://schemas.openxmlformats.org/spreadsheetml/2006/main" count="145" uniqueCount="101">
  <si>
    <t>sazba</t>
  </si>
  <si>
    <t>Poř. číslo</t>
  </si>
  <si>
    <t>Předmět pojištění</t>
  </si>
  <si>
    <t>pojistné</t>
  </si>
  <si>
    <t>Živelní pojištění</t>
  </si>
  <si>
    <t>Pojištění pro případ odcizení</t>
  </si>
  <si>
    <t>Pojištění pro případ vandalismu</t>
  </si>
  <si>
    <t>Zvláštní pojistné podmínky</t>
  </si>
  <si>
    <t>Obecné</t>
  </si>
  <si>
    <t>K tomuto pojištění se vztahují:</t>
  </si>
  <si>
    <t>DOB1 - Elektronická rizika - Výluka</t>
  </si>
  <si>
    <t>DOB3 - Výklad pojmů pro účely pojistné smlouvy</t>
  </si>
  <si>
    <t>Celkem:</t>
  </si>
  <si>
    <t>Celkem</t>
  </si>
  <si>
    <t>Agregovaná/ celková/ pojistná částka</t>
  </si>
  <si>
    <r>
      <t>Spoluúčast</t>
    </r>
    <r>
      <rPr>
        <vertAlign val="superscript"/>
        <sz val="10"/>
        <rFont val="Times New Roman CE"/>
        <family val="1"/>
      </rPr>
      <t>5)</t>
    </r>
  </si>
  <si>
    <r>
      <t>Pojištění se sjednává</t>
    </r>
    <r>
      <rPr>
        <sz val="10"/>
        <rFont val="Times New Roman CE"/>
        <family val="1"/>
      </rPr>
      <t>*</t>
    </r>
    <r>
      <rPr>
        <vertAlign val="superscript"/>
        <sz val="10"/>
        <rFont val="Times New Roman CE"/>
        <family val="1"/>
      </rPr>
      <t>1)2)</t>
    </r>
  </si>
  <si>
    <r>
      <t>Pojištění se řídí:</t>
    </r>
    <r>
      <rPr>
        <sz val="10"/>
        <rFont val="Times New Roman CE"/>
        <family val="1"/>
      </rPr>
      <t xml:space="preserve"> VPP P-100/05, ZPP P-200/05 a doložkami DOB1, DOB3</t>
    </r>
  </si>
  <si>
    <r>
      <t>Rozsah pojištění:</t>
    </r>
    <r>
      <rPr>
        <sz val="10"/>
        <rFont val="Times New Roman CE"/>
        <family val="1"/>
      </rPr>
      <t xml:space="preserve"> poj. nebezpečí dle čl. II. ZPP P-320/05  </t>
    </r>
  </si>
  <si>
    <t>Pojištění elektronických zařízení</t>
  </si>
  <si>
    <r>
      <t>1)</t>
    </r>
    <r>
      <rPr>
        <sz val="9"/>
        <rFont val="Times New Roman"/>
        <family val="1"/>
      </rPr>
      <t xml:space="preserve">    časová cena je vyjádření pojistné hodnoty věci  ve smyslu ustanovení čl. XVI. odst. 2. b) VPP P – 100/05,</t>
    </r>
  </si>
  <si>
    <t>obvyklá cena je vyjádření pojistné hodnoty věci ve smyslu ustanovení čl. XVI. odst. 2. c) VPP  P – 100/05,</t>
  </si>
  <si>
    <t>jiná cena je vyjádření pojistné hodnoty věci ve smyslu čl.V. Zvláštní ujednání této pojistné smlouvy,</t>
  </si>
  <si>
    <r>
      <t xml:space="preserve">2)      </t>
    </r>
    <r>
      <rPr>
        <sz val="9"/>
        <rFont val="Times New Roman"/>
        <family val="1"/>
      </rPr>
      <t>první riziko je limit pojistného plnění ve smyslu ustanovení čl. XVIII . odst, 1 a). VPP P – 100/05,</t>
    </r>
  </si>
  <si>
    <r>
      <t>5)</t>
    </r>
    <r>
      <rPr>
        <sz val="9"/>
        <rFont val="Times New Roman"/>
        <family val="1"/>
      </rPr>
      <t xml:space="preserve">    odčetná spoluúčast v %, minimální odčetná spoluúčast v Kč, odčetná časová spoluúčast,</t>
    </r>
  </si>
  <si>
    <r>
      <t>6)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odchylně od čl. VII. Odst. (2) ZPP P - 600/05 poskytne pojistitel na úhradu všech pojistných událostí vzniklých během jednoho </t>
    </r>
  </si>
  <si>
    <t xml:space="preserve">      pojistného roku pojistné plnění do výše limitu pojistného plnění,</t>
  </si>
  <si>
    <r>
      <t>7)</t>
    </r>
    <r>
      <rPr>
        <sz val="9"/>
        <rFont val="Times New Roman"/>
        <family val="1"/>
      </rPr>
      <t xml:space="preserve">    sublimit pojistného plnění se sjednává v rámci limitu pojistného plnění a je horní hranicí pojistného plnění z jedné a ze všech</t>
    </r>
    <r>
      <rPr>
        <i/>
        <sz val="9"/>
        <rFont val="Times New Roman"/>
        <family val="1"/>
      </rPr>
      <t xml:space="preserve">, </t>
    </r>
  </si>
  <si>
    <r>
      <t xml:space="preserve">      pojistných událostí vzniklých během doby trvání pojištění - </t>
    </r>
    <r>
      <rPr>
        <i/>
        <sz val="9"/>
        <rFont val="Times New Roman"/>
        <family val="1"/>
      </rPr>
      <t>pro pojištění odpovědnosti</t>
    </r>
    <r>
      <rPr>
        <sz val="9"/>
        <rFont val="Times New Roman"/>
        <family val="1"/>
      </rPr>
      <t>,</t>
    </r>
  </si>
  <si>
    <r>
      <t>8)</t>
    </r>
    <r>
      <rPr>
        <b/>
        <vertAlign val="superscript"/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doba ručení  - ve smyslu čl.  XIII. odst.  4.  ZPP P – 400/05 - </t>
    </r>
    <r>
      <rPr>
        <i/>
        <sz val="9"/>
        <rFont val="Times New Roman"/>
        <family val="1"/>
      </rPr>
      <t>u pojištění přerušení provozu,</t>
    </r>
  </si>
  <si>
    <r>
      <t>9)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zlomkové pojištění se vztahuje pouze na uvedený podíl z pojistné částky ve smyslu čl. XVIII. VPP P - 100/05,</t>
    </r>
  </si>
  <si>
    <r>
      <t>11)</t>
    </r>
    <r>
      <rPr>
        <sz val="9"/>
        <rFont val="Times New Roman"/>
        <family val="1"/>
      </rPr>
      <t xml:space="preserve">  doba ručení  - ve smyslu čl.  X. odst. 3. ZPP P – 410/05 - </t>
    </r>
    <r>
      <rPr>
        <i/>
        <sz val="9"/>
        <rFont val="Times New Roman"/>
        <family val="1"/>
      </rPr>
      <t>u pojištění přerušení provozu pro nezávislé činnosti.</t>
    </r>
  </si>
  <si>
    <t>Všeobecné pojistné podmínky</t>
  </si>
  <si>
    <t>VPP P - 100/05 - pro pojištění majetku a odpovědnosti</t>
  </si>
  <si>
    <t xml:space="preserve"> ZPP P - 150/05  - pro živelní pojištění</t>
  </si>
  <si>
    <t xml:space="preserve"> ZPP P - 200/05  - pro pojištění pro případ odcizení</t>
  </si>
  <si>
    <t xml:space="preserve"> ZPP P - 320/05  - pro pojištění  elektronických zařízení</t>
  </si>
  <si>
    <t>Dodatkové pojistné podmínky pro pojištění hospodářských rizik</t>
  </si>
  <si>
    <t>DPP P - 520/05</t>
  </si>
  <si>
    <r>
      <t>Maximální roční limit pojistného plnění</t>
    </r>
    <r>
      <rPr>
        <vertAlign val="superscript"/>
        <sz val="10"/>
        <rFont val="Times New Roman CE"/>
        <family val="1"/>
      </rPr>
      <t>3)</t>
    </r>
  </si>
  <si>
    <r>
      <t>Limit pojistného plnění pro jednu poj. událost</t>
    </r>
    <r>
      <rPr>
        <vertAlign val="superscript"/>
        <sz val="10"/>
        <rFont val="Times New Roman CE"/>
        <family val="1"/>
      </rPr>
      <t>4)</t>
    </r>
  </si>
  <si>
    <t>*)  - není-li uvedeno, platí ustanovení čl. II. odst. 1.1.</t>
  </si>
  <si>
    <r>
      <t>Pojištění se sjednává</t>
    </r>
    <r>
      <rPr>
        <sz val="10"/>
        <rFont val="Times New Roman CE"/>
        <family val="1"/>
      </rPr>
      <t>*</t>
    </r>
    <r>
      <rPr>
        <vertAlign val="superscript"/>
        <sz val="10"/>
        <rFont val="Times New Roman CE"/>
        <family val="1"/>
      </rPr>
      <t>1)2) 9)</t>
    </r>
  </si>
  <si>
    <r>
      <t xml:space="preserve">3)    </t>
    </r>
    <r>
      <rPr>
        <sz val="9"/>
        <rFont val="Times New Roman"/>
        <family val="1"/>
      </rPr>
      <t>maximální limit pojistného plnění je limitem pro všechny pojistné události za dobu pojištění ve smyslu ustanovení čl. XVIII . odst. 3.</t>
    </r>
  </si>
  <si>
    <r>
      <t xml:space="preserve">4)    </t>
    </r>
    <r>
      <rPr>
        <sz val="9"/>
        <rFont val="Times New Roman"/>
        <family val="1"/>
      </rPr>
      <t>limit pojistného plnění pro jednu a každou pojistnou událost</t>
    </r>
    <r>
      <rPr>
        <vertAlign val="superscript"/>
        <sz val="9"/>
        <rFont val="Times New Roman"/>
        <family val="1"/>
      </rPr>
      <t>,</t>
    </r>
  </si>
  <si>
    <r>
      <t xml:space="preserve">10)   </t>
    </r>
    <r>
      <rPr>
        <sz val="9"/>
        <rFont val="Times New Roman"/>
        <family val="1"/>
      </rPr>
      <t xml:space="preserve"> limit pojistného plnění pro jednu pojistnou událost na vozidlo</t>
    </r>
  </si>
  <si>
    <t xml:space="preserve">Všeobecné pojistné podmínky pro pojištění majetku a odpovědnosti, (dále jen VPP ), </t>
  </si>
  <si>
    <t>Zvláštní pojistné podmínky, (dále jen ZPP),</t>
  </si>
  <si>
    <t xml:space="preserve">Dodatkové pojistné podmínky, (dále jen DPP). </t>
  </si>
  <si>
    <t>Limity pojistného plnění</t>
  </si>
  <si>
    <r>
      <t>Pojištění se sjednává</t>
    </r>
    <r>
      <rPr>
        <sz val="10"/>
        <rFont val="Times New Roman CE"/>
        <family val="1"/>
      </rPr>
      <t>*</t>
    </r>
    <r>
      <rPr>
        <vertAlign val="superscript"/>
        <sz val="10"/>
        <rFont val="Times New Roman CE"/>
        <family val="1"/>
      </rPr>
      <t>1)</t>
    </r>
  </si>
  <si>
    <t>Plnění za všechny pojistné události ze všech druhů pojištění obsažených v pojistné smlouvě způsobených povodní nebo</t>
  </si>
  <si>
    <t>Plnění za všechny pojistné události ze všech druhů pojištění obsažených v pojistné smlouvě způsobených vichřicí nebo</t>
  </si>
  <si>
    <t xml:space="preserve">Plnění za všechny pojistné události ze všech druhů pojištění obsažených v pojistné smlouvě způsobených </t>
  </si>
  <si>
    <t xml:space="preserve">sesouváním půdy, zřícením skal nebo zemin, sesouváním nebo zřícením lavin, zemětřesením, a je-li pojištěnou věcí </t>
  </si>
  <si>
    <r>
      <t xml:space="preserve">                   </t>
    </r>
    <r>
      <rPr>
        <b/>
        <sz val="10"/>
        <rFont val="Arial"/>
        <family val="2"/>
      </rPr>
      <t>platnost nabídky - 1 měsíc od data vypracování</t>
    </r>
  </si>
  <si>
    <t>V případě nejasností nás kontaktujte</t>
  </si>
  <si>
    <t xml:space="preserve"> -</t>
  </si>
  <si>
    <t>CELKOVÉ POJISTNÉ PO SLEVÁCH (roční pojistné období)</t>
  </si>
  <si>
    <r>
      <t>Pojištění se řídí:</t>
    </r>
    <r>
      <rPr>
        <sz val="10"/>
        <rFont val="Times New Roman CE"/>
        <family val="1"/>
      </rPr>
      <t xml:space="preserve"> VPP P-100/05, ZPP P-150/05 a doložkami DOB1, DOB3</t>
    </r>
  </si>
  <si>
    <r>
      <t>Pojištění se řídí:</t>
    </r>
    <r>
      <rPr>
        <sz val="10"/>
        <rFont val="Times New Roman CE"/>
        <family val="1"/>
      </rPr>
      <t xml:space="preserve"> VPP P-100/05, ZPP P-200/05 a doložkami DOB1, DOB3, DOZ1, DOZ5</t>
    </r>
  </si>
  <si>
    <t xml:space="preserve">  Vypracoval: Ing. Miloš Macek</t>
  </si>
  <si>
    <t>underwriter specialista AG J. Čechy</t>
  </si>
  <si>
    <t>Nabídka pojištění pro: Vysočina</t>
  </si>
  <si>
    <t>IČ: 708 90 749</t>
  </si>
  <si>
    <t xml:space="preserve">Adresa: Žižkova ul. 57, 587 33 </t>
  </si>
  <si>
    <r>
      <t xml:space="preserve">Místo pojištění: </t>
    </r>
    <r>
      <rPr>
        <sz val="10"/>
        <rFont val="Times New Roman CE"/>
        <family val="1"/>
      </rPr>
      <t>adresy dle přílohy</t>
    </r>
  </si>
  <si>
    <t>1.</t>
  </si>
  <si>
    <r>
      <t>Rozsah pojištění:</t>
    </r>
    <r>
      <rPr>
        <sz val="10"/>
        <rFont val="Times New Roman CE"/>
        <family val="1"/>
      </rPr>
      <t xml:space="preserve"> "odcizení"</t>
    </r>
  </si>
  <si>
    <t>2.</t>
  </si>
  <si>
    <r>
      <t>Rozsah pojištění:</t>
    </r>
    <r>
      <rPr>
        <sz val="10"/>
        <rFont val="Times New Roman CE"/>
        <family val="1"/>
      </rPr>
      <t xml:space="preserve"> "vandalismus"</t>
    </r>
  </si>
  <si>
    <t>3.</t>
  </si>
  <si>
    <t>10% min. 1 000 Kč</t>
  </si>
  <si>
    <t>zlomkové pojištění</t>
  </si>
  <si>
    <t>CELKOVÉ POJISTNÉ PŘED SLEVAMI</t>
  </si>
  <si>
    <t>obchodní sleva 5%</t>
  </si>
  <si>
    <r>
      <t xml:space="preserve">DOB2 - Bonifikace  - Vymezení podmínek </t>
    </r>
    <r>
      <rPr>
        <b/>
        <sz val="10"/>
        <rFont val="Arial"/>
        <family val="2"/>
      </rPr>
      <t>(0% - 10%)</t>
    </r>
  </si>
  <si>
    <r>
      <t>Slevy:</t>
    </r>
    <r>
      <rPr>
        <sz val="10"/>
        <rFont val="Arial"/>
        <family val="2"/>
      </rPr>
      <t xml:space="preserve">   roční pojistné období 5%</t>
    </r>
  </si>
  <si>
    <r>
      <t>Poznámka:</t>
    </r>
    <r>
      <rPr>
        <sz val="10"/>
        <rFont val="Arial"/>
        <family val="2"/>
      </rPr>
      <t xml:space="preserve">  případná pojistná smlouva by byla vypracována jako pětiletá !!!</t>
    </r>
  </si>
  <si>
    <t xml:space="preserve">    </t>
  </si>
  <si>
    <r>
      <t>Pojištění se řídí:</t>
    </r>
    <r>
      <rPr>
        <sz val="10"/>
        <rFont val="Times New Roman CE"/>
        <family val="1"/>
      </rPr>
      <t xml:space="preserve"> VPP P-100/05, ZPP P-320/05 a doložkami DOB1, DOB3, DOZ1 a DOZ5.</t>
    </r>
  </si>
  <si>
    <t>Pojištění tohoto nebezpečí "sesuv" lze sjednat za následujících podmínek (smluvní ujednání):</t>
  </si>
  <si>
    <t xml:space="preserve">"Vznikne-li škodná událost následkem sesuvu nebo v přímé souvislosti se sesuvem do 14 dnů po sjednání pojištění, </t>
  </si>
  <si>
    <t xml:space="preserve">není pojistitel z této škodné události povinen poskytnout pojistné plnění, není-li ujednáno jinak." </t>
  </si>
  <si>
    <r>
      <t xml:space="preserve">Poznámky: </t>
    </r>
    <r>
      <rPr>
        <b/>
        <sz val="10"/>
        <rFont val="Times New Roman CE"/>
        <family val="1"/>
      </rPr>
      <t xml:space="preserve">ř. 1 - telekomunikační zařízení včetně příslušenství </t>
    </r>
  </si>
  <si>
    <t>povodeň 25 000 Kč, ostatní 5 000,- Kč</t>
  </si>
  <si>
    <r>
      <t>Rozsah pojištění:</t>
    </r>
    <r>
      <rPr>
        <sz val="10"/>
        <rFont val="Times New Roman CE"/>
        <family val="1"/>
      </rPr>
      <t xml:space="preserve"> "sdružený živel"</t>
    </r>
  </si>
  <si>
    <t>Soubor vybraných vlastních věcí movitých kromě zařízení uvedeného pod položkou č. 4</t>
  </si>
  <si>
    <t>Poznámky:</t>
  </si>
  <si>
    <t>4.</t>
  </si>
  <si>
    <t>Vybraná telekomunikační zařízení uvedená na příloze</t>
  </si>
  <si>
    <t>povodeň 25 000 Kč    ostatní 5 000 Kč</t>
  </si>
  <si>
    <t xml:space="preserve">             víceletá pojistná smlouva 3%</t>
  </si>
  <si>
    <r>
      <t xml:space="preserve">záplavou  nastalých za dobu trvání pojištění je maximálně </t>
    </r>
    <r>
      <rPr>
        <b/>
        <sz val="10"/>
        <rFont val="Arial"/>
        <family val="2"/>
      </rPr>
      <t>2 000 000 Kč.</t>
    </r>
  </si>
  <si>
    <r>
      <t xml:space="preserve">krupobitím  nastalých za dobu trvání pojištění je maximálně </t>
    </r>
    <r>
      <rPr>
        <b/>
        <sz val="10"/>
        <rFont val="Arial"/>
        <family val="2"/>
      </rPr>
      <t>5 000 000  Kč.</t>
    </r>
  </si>
  <si>
    <r>
      <t xml:space="preserve">budova, též tíha sněhu nebo námrazy nastalých za dobu trvání pojištění je maximálně </t>
    </r>
    <r>
      <rPr>
        <b/>
        <sz val="10"/>
        <rFont val="Arial"/>
        <family val="2"/>
      </rPr>
      <t>5 000 000 Kč.</t>
    </r>
  </si>
  <si>
    <r>
      <t xml:space="preserve">Poznámky: </t>
    </r>
    <r>
      <rPr>
        <b/>
        <sz val="10"/>
        <rFont val="Times New Roman CE"/>
        <family val="1"/>
      </rPr>
      <t xml:space="preserve">ř. 2 - telekomunikační zařízení včetně příslušenství </t>
    </r>
  </si>
  <si>
    <r>
      <t xml:space="preserve">Poznámky: </t>
    </r>
    <r>
      <rPr>
        <b/>
        <sz val="10"/>
        <rFont val="Times New Roman CE"/>
        <family val="1"/>
      </rPr>
      <t xml:space="preserve">ř. 3 - telekomunikační zařízení včetně příslušenství </t>
    </r>
  </si>
  <si>
    <t>V Českých Budějovicích dne 30.3. 2006</t>
  </si>
  <si>
    <t>počet stran: 3</t>
  </si>
  <si>
    <t>RK-11-2006-19, př. 3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</si>
</sst>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;;;"/>
    <numFmt numFmtId="168" formatCode="#,##0.0"/>
    <numFmt numFmtId="169" formatCode="#,##0.0\ _K_č;[Red]\-#,##0.0\ _K_č"/>
    <numFmt numFmtId="170" formatCode="0.0"/>
    <numFmt numFmtId="171" formatCode="dd/mm/yy"/>
    <numFmt numFmtId="172" formatCode="#,##0.0\ &quot;Kč&quot;;\-#,##0.0\ &quot;Kč&quot;"/>
    <numFmt numFmtId="173" formatCode="#,##0.00\ &quot;Kč&quot;"/>
    <numFmt numFmtId="174" formatCode="#,##0.0\ &quot;Kč&quot;"/>
    <numFmt numFmtId="175" formatCode="#,##0\ &quot;Kč&quot;"/>
    <numFmt numFmtId="176" formatCode="0_ ;[Red]\-0\ "/>
    <numFmt numFmtId="177" formatCode="#,##0_ ;[Red]\-#,##0\ "/>
    <numFmt numFmtId="178" formatCode="???"/>
    <numFmt numFmtId="179" formatCode="0.0_ ;[Red]\-0.0\ "/>
    <numFmt numFmtId="180" formatCode="0.00%_ ;[Red]\-0.00%\ "/>
    <numFmt numFmtId="181" formatCode="#,##0.000"/>
    <numFmt numFmtId="182" formatCode="#,##0.0000"/>
    <numFmt numFmtId="183" formatCode="#,##0.00000"/>
    <numFmt numFmtId="184" formatCode="#,##0.000000"/>
    <numFmt numFmtId="185" formatCode="0.00_ ;[Red]\-0.00\ "/>
    <numFmt numFmtId="186" formatCode="d/m/yy"/>
    <numFmt numFmtId="187" formatCode="_-* #,##0.0\ &quot;Kč&quot;_-;\-* #,##0.0\ &quot;Kč&quot;_-;_-* &quot;-&quot;??\ &quot;Kč&quot;_-;_-@_-"/>
    <numFmt numFmtId="188" formatCode="_-* #,##0\ &quot;Kč&quot;_-;\-* #,##0\ &quot;Kč&quot;_-;_-* &quot;-&quot;??\ &quot;Kč&quot;_-;_-@_-"/>
    <numFmt numFmtId="189" formatCode="0.000_ ;[Red]\-0.000\ "/>
    <numFmt numFmtId="190" formatCode="0.0%"/>
    <numFmt numFmtId="191" formatCode="0.000%"/>
    <numFmt numFmtId="192" formatCode="0.0000%"/>
    <numFmt numFmtId="193" formatCode="#,##0.0_ ;[Red]\-#,##0.0\ "/>
    <numFmt numFmtId="194" formatCode="#,##0.00_ ;[Red]\-#,##0.00\ "/>
    <numFmt numFmtId="195" formatCode="#,##0.000_ ;[Red]\-#,##0.000\ "/>
    <numFmt numFmtId="196" formatCode="#,##0.0000_ ;[Red]\-#,##0.0000\ "/>
    <numFmt numFmtId="197" formatCode="0.000000%"/>
    <numFmt numFmtId="198" formatCode="0.00000%"/>
    <numFmt numFmtId="199" formatCode="mmm/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0.00"/>
    <numFmt numFmtId="204" formatCode="00"/>
    <numFmt numFmtId="205" formatCode="#,##0.000,\‰"/>
    <numFmt numFmtId="206" formatCode="#,##0,\‰"/>
    <numFmt numFmtId="207" formatCode="#,##0.0,\‰"/>
    <numFmt numFmtId="208" formatCode="#,##0.00,\‰"/>
    <numFmt numFmtId="209" formatCode="##0,\‰"/>
    <numFmt numFmtId="210" formatCode="##0.0,\‰"/>
    <numFmt numFmtId="211" formatCode="##0.00,\‰"/>
    <numFmt numFmtId="212" formatCode="##0.000,\‰"/>
    <numFmt numFmtId="213" formatCode="0,\‰"/>
  </numFmts>
  <fonts count="2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Times New Roman CE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Alignment="1">
      <alignment/>
    </xf>
    <xf numFmtId="0" fontId="1" fillId="0" borderId="9" xfId="0" applyFont="1" applyBorder="1" applyAlignment="1">
      <alignment horizontal="center" wrapText="1"/>
    </xf>
    <xf numFmtId="0" fontId="11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5" fontId="0" fillId="0" borderId="12" xfId="0" applyNumberFormat="1" applyFont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6" fillId="0" borderId="13" xfId="0" applyFont="1" applyBorder="1" applyAlignment="1">
      <alignment/>
    </xf>
    <xf numFmtId="175" fontId="18" fillId="0" borderId="14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5" fontId="0" fillId="0" borderId="23" xfId="0" applyNumberFormat="1" applyFont="1" applyBorder="1" applyAlignment="1">
      <alignment horizontal="center" vertical="center" wrapText="1"/>
    </xf>
    <xf numFmtId="175" fontId="7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9" fillId="0" borderId="0" xfId="0" applyFont="1" applyAlignment="1">
      <alignment horizontal="justify"/>
    </xf>
    <xf numFmtId="0" fontId="0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ntra/intra/ozajis/Image1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904875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128</xdr:row>
      <xdr:rowOff>66675</xdr:rowOff>
    </xdr:from>
    <xdr:to>
      <xdr:col>7</xdr:col>
      <xdr:colOff>400050</xdr:colOff>
      <xdr:row>135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2674620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7"/>
  <sheetViews>
    <sheetView showGridLines="0" tabSelected="1" view="pageBreakPreview" zoomScaleSheetLayoutView="100" workbookViewId="0" topLeftCell="A1">
      <selection activeCell="K15" sqref="K15"/>
    </sheetView>
  </sheetViews>
  <sheetFormatPr defaultColWidth="9.00390625" defaultRowHeight="12.75"/>
  <cols>
    <col min="1" max="1" width="8.50390625" style="3" customWidth="1"/>
    <col min="2" max="2" width="16.875" style="3" customWidth="1"/>
    <col min="3" max="3" width="14.125" style="3" customWidth="1"/>
    <col min="4" max="4" width="19.125" style="3" customWidth="1"/>
    <col min="5" max="5" width="14.875" style="3" customWidth="1"/>
    <col min="6" max="6" width="15.00390625" style="3" customWidth="1"/>
    <col min="7" max="7" width="20.375" style="3" customWidth="1"/>
    <col min="8" max="8" width="10.375" style="3" customWidth="1"/>
    <col min="9" max="9" width="18.375" style="3" customWidth="1"/>
    <col min="10" max="16384" width="9.375" style="3" customWidth="1"/>
  </cols>
  <sheetData>
    <row r="3" spans="3:9" ht="30">
      <c r="C3" s="6" t="s">
        <v>63</v>
      </c>
      <c r="I3" s="64" t="s">
        <v>100</v>
      </c>
    </row>
    <row r="4" spans="3:9" ht="15.75">
      <c r="C4" s="6" t="s">
        <v>64</v>
      </c>
      <c r="I4" s="64" t="s">
        <v>99</v>
      </c>
    </row>
    <row r="5" ht="15.75">
      <c r="C5" s="6" t="s">
        <v>65</v>
      </c>
    </row>
    <row r="6" ht="15.75">
      <c r="C6" s="6"/>
    </row>
    <row r="7" ht="15.75">
      <c r="C7" s="6"/>
    </row>
    <row r="9" ht="12.75">
      <c r="A9" s="2" t="s">
        <v>4</v>
      </c>
    </row>
    <row r="10" ht="3.75" customHeight="1">
      <c r="A10" s="2"/>
    </row>
    <row r="11" spans="1:7" ht="12.75" customHeight="1">
      <c r="A11" s="16" t="s">
        <v>66</v>
      </c>
      <c r="B11" s="17"/>
      <c r="C11" s="17"/>
      <c r="D11" s="17"/>
      <c r="E11" s="17"/>
      <c r="F11" s="17"/>
      <c r="G11" s="18"/>
    </row>
    <row r="12" spans="1:9" ht="15" customHeight="1">
      <c r="A12" s="16" t="s">
        <v>86</v>
      </c>
      <c r="B12" s="17"/>
      <c r="C12" s="17"/>
      <c r="D12" s="17"/>
      <c r="E12" s="17"/>
      <c r="F12" s="17"/>
      <c r="G12" s="18"/>
      <c r="H12" s="5"/>
      <c r="I12" s="5"/>
    </row>
    <row r="13" spans="1:7" ht="12.75">
      <c r="A13" s="19" t="s">
        <v>59</v>
      </c>
      <c r="B13" s="20"/>
      <c r="C13" s="20"/>
      <c r="D13" s="20"/>
      <c r="E13" s="20"/>
      <c r="F13" s="20"/>
      <c r="G13" s="21"/>
    </row>
    <row r="14" spans="1:9" s="29" customFormat="1" ht="54">
      <c r="A14" s="22" t="s">
        <v>1</v>
      </c>
      <c r="B14" s="22" t="s">
        <v>2</v>
      </c>
      <c r="C14" s="22" t="s">
        <v>14</v>
      </c>
      <c r="D14" s="22" t="s">
        <v>15</v>
      </c>
      <c r="E14" s="22" t="s">
        <v>16</v>
      </c>
      <c r="F14" s="22" t="s">
        <v>39</v>
      </c>
      <c r="G14" s="22" t="s">
        <v>40</v>
      </c>
      <c r="H14" s="22" t="s">
        <v>0</v>
      </c>
      <c r="I14" s="22" t="s">
        <v>3</v>
      </c>
    </row>
    <row r="15" spans="1:9" ht="88.5" customHeight="1">
      <c r="A15" s="34" t="s">
        <v>67</v>
      </c>
      <c r="B15" s="34" t="s">
        <v>87</v>
      </c>
      <c r="C15" s="35">
        <v>27201500</v>
      </c>
      <c r="D15" s="35" t="s">
        <v>85</v>
      </c>
      <c r="E15" s="34" t="s">
        <v>57</v>
      </c>
      <c r="F15" s="35" t="s">
        <v>57</v>
      </c>
      <c r="G15" s="35" t="s">
        <v>57</v>
      </c>
      <c r="H15" s="38">
        <v>0.35</v>
      </c>
      <c r="I15" s="35">
        <v>9521</v>
      </c>
    </row>
    <row r="16" spans="1:9" ht="17.25" customHeight="1">
      <c r="A16" s="65" t="s">
        <v>84</v>
      </c>
      <c r="B16" s="66"/>
      <c r="C16" s="66"/>
      <c r="D16" s="66"/>
      <c r="E16" s="66"/>
      <c r="F16" s="66"/>
      <c r="G16" s="67"/>
      <c r="H16" s="23"/>
      <c r="I16" s="24">
        <f>IF(H16&gt;0,H16*#REF!/1000,"")</f>
      </c>
    </row>
    <row r="17" ht="12.75">
      <c r="A17" s="15" t="s">
        <v>41</v>
      </c>
    </row>
    <row r="18" ht="12.75">
      <c r="A18" s="15"/>
    </row>
    <row r="19" ht="13.5" thickBot="1">
      <c r="A19" s="15"/>
    </row>
    <row r="20" spans="8:9" ht="13.5" thickBot="1">
      <c r="H20" s="4" t="s">
        <v>12</v>
      </c>
      <c r="I20" s="47">
        <v>9521</v>
      </c>
    </row>
    <row r="21" ht="12.75" customHeight="1">
      <c r="A21" s="2" t="s">
        <v>5</v>
      </c>
    </row>
    <row r="22" ht="5.25" customHeight="1">
      <c r="A22" s="2"/>
    </row>
    <row r="23" spans="1:7" ht="12.75" customHeight="1">
      <c r="A23" s="16" t="s">
        <v>66</v>
      </c>
      <c r="B23" s="17"/>
      <c r="C23" s="17"/>
      <c r="D23" s="17"/>
      <c r="E23" s="17"/>
      <c r="F23" s="17"/>
      <c r="G23" s="18"/>
    </row>
    <row r="24" spans="1:7" ht="12.75">
      <c r="A24" s="16" t="s">
        <v>68</v>
      </c>
      <c r="B24" s="17"/>
      <c r="C24" s="17"/>
      <c r="D24" s="17"/>
      <c r="E24" s="17"/>
      <c r="F24" s="17"/>
      <c r="G24" s="18"/>
    </row>
    <row r="25" spans="1:7" ht="12.75">
      <c r="A25" s="19" t="s">
        <v>60</v>
      </c>
      <c r="B25" s="20"/>
      <c r="C25" s="20"/>
      <c r="D25" s="20"/>
      <c r="E25" s="20"/>
      <c r="F25" s="20"/>
      <c r="G25" s="21"/>
    </row>
    <row r="26" spans="1:9" s="29" customFormat="1" ht="54.75" thickBot="1">
      <c r="A26" s="22" t="s">
        <v>1</v>
      </c>
      <c r="B26" s="26" t="s">
        <v>2</v>
      </c>
      <c r="C26" s="26" t="s">
        <v>14</v>
      </c>
      <c r="D26" s="22" t="s">
        <v>15</v>
      </c>
      <c r="E26" s="22" t="s">
        <v>42</v>
      </c>
      <c r="F26" s="22" t="s">
        <v>39</v>
      </c>
      <c r="G26" s="22" t="s">
        <v>40</v>
      </c>
      <c r="H26" s="22" t="s">
        <v>0</v>
      </c>
      <c r="I26" s="22" t="s">
        <v>3</v>
      </c>
    </row>
    <row r="27" spans="1:9" ht="102" customHeight="1">
      <c r="A27" s="58" t="s">
        <v>69</v>
      </c>
      <c r="B27" s="58" t="s">
        <v>87</v>
      </c>
      <c r="C27" s="36">
        <v>32270500</v>
      </c>
      <c r="D27" s="31">
        <v>1000</v>
      </c>
      <c r="E27" s="30" t="s">
        <v>73</v>
      </c>
      <c r="F27" s="60">
        <v>200000</v>
      </c>
      <c r="G27" s="31" t="s">
        <v>57</v>
      </c>
      <c r="H27" s="32">
        <v>8.4</v>
      </c>
      <c r="I27" s="31">
        <v>1680</v>
      </c>
    </row>
    <row r="28" spans="1:9" ht="16.5" customHeight="1">
      <c r="A28" s="65" t="s">
        <v>96</v>
      </c>
      <c r="B28" s="66"/>
      <c r="C28" s="66"/>
      <c r="D28" s="66"/>
      <c r="E28" s="66"/>
      <c r="F28" s="66"/>
      <c r="G28" s="67"/>
      <c r="H28" s="23"/>
      <c r="I28" s="24">
        <f>IF(H28&gt;0,H28*#REF!/1000,"")</f>
      </c>
    </row>
    <row r="29" ht="13.5" thickBot="1">
      <c r="A29" s="15" t="s">
        <v>41</v>
      </c>
    </row>
    <row r="30" spans="8:9" ht="13.5" thickBot="1">
      <c r="H30" s="4" t="s">
        <v>12</v>
      </c>
      <c r="I30" s="47">
        <f>I27</f>
        <v>1680</v>
      </c>
    </row>
    <row r="31" spans="8:9" ht="12.75">
      <c r="H31" s="4"/>
      <c r="I31" s="61"/>
    </row>
    <row r="32" spans="8:9" ht="12.75">
      <c r="H32" s="4"/>
      <c r="I32" s="61"/>
    </row>
    <row r="33" ht="5.25" customHeight="1">
      <c r="A33" s="2"/>
    </row>
    <row r="34" ht="12.75">
      <c r="A34" s="2" t="s">
        <v>6</v>
      </c>
    </row>
    <row r="35" ht="4.5" customHeight="1">
      <c r="A35" s="2"/>
    </row>
    <row r="36" spans="1:7" ht="12.75" customHeight="1">
      <c r="A36" s="16" t="s">
        <v>66</v>
      </c>
      <c r="B36" s="17"/>
      <c r="C36" s="17"/>
      <c r="D36" s="17"/>
      <c r="E36" s="17"/>
      <c r="F36" s="17"/>
      <c r="G36" s="18"/>
    </row>
    <row r="37" spans="1:7" ht="12.75">
      <c r="A37" s="16" t="s">
        <v>70</v>
      </c>
      <c r="B37" s="17"/>
      <c r="C37" s="17"/>
      <c r="D37" s="17"/>
      <c r="E37" s="17"/>
      <c r="F37" s="17"/>
      <c r="G37" s="18"/>
    </row>
    <row r="38" spans="1:7" ht="12.75">
      <c r="A38" s="19" t="s">
        <v>17</v>
      </c>
      <c r="B38" s="20"/>
      <c r="C38" s="20"/>
      <c r="D38" s="20"/>
      <c r="E38" s="20"/>
      <c r="F38" s="20"/>
      <c r="G38" s="21"/>
    </row>
    <row r="39" spans="1:9" s="29" customFormat="1" ht="54.75" thickBot="1">
      <c r="A39" s="26" t="s">
        <v>1</v>
      </c>
      <c r="B39" s="22" t="s">
        <v>2</v>
      </c>
      <c r="C39" s="26" t="s">
        <v>14</v>
      </c>
      <c r="D39" s="26" t="s">
        <v>15</v>
      </c>
      <c r="E39" s="26" t="s">
        <v>42</v>
      </c>
      <c r="F39" s="26" t="s">
        <v>39</v>
      </c>
      <c r="G39" s="26" t="s">
        <v>40</v>
      </c>
      <c r="H39" s="26" t="s">
        <v>0</v>
      </c>
      <c r="I39" s="26" t="s">
        <v>3</v>
      </c>
    </row>
    <row r="40" spans="1:9" ht="92.25" customHeight="1">
      <c r="A40" s="59" t="s">
        <v>71</v>
      </c>
      <c r="B40" s="58" t="s">
        <v>87</v>
      </c>
      <c r="C40" s="36">
        <v>32270500</v>
      </c>
      <c r="D40" s="36" t="s">
        <v>72</v>
      </c>
      <c r="E40" s="33" t="s">
        <v>73</v>
      </c>
      <c r="F40" s="36">
        <v>200000</v>
      </c>
      <c r="G40" s="36" t="s">
        <v>57</v>
      </c>
      <c r="H40" s="37">
        <v>22.2</v>
      </c>
      <c r="I40" s="36">
        <v>4440</v>
      </c>
    </row>
    <row r="41" spans="1:9" ht="19.5" customHeight="1">
      <c r="A41" s="65" t="s">
        <v>97</v>
      </c>
      <c r="B41" s="66"/>
      <c r="C41" s="66"/>
      <c r="D41" s="66"/>
      <c r="E41" s="66"/>
      <c r="F41" s="66"/>
      <c r="G41" s="67"/>
      <c r="H41" s="23"/>
      <c r="I41" s="24">
        <f>IF(H41&gt;0,H41*#REF!/1000,"")</f>
      </c>
    </row>
    <row r="42" spans="8:9" ht="13.5" thickBot="1">
      <c r="H42" s="4"/>
      <c r="I42" s="5"/>
    </row>
    <row r="43" spans="8:9" ht="13.5" thickBot="1">
      <c r="H43" s="4" t="s">
        <v>12</v>
      </c>
      <c r="I43" s="47">
        <v>4440</v>
      </c>
    </row>
    <row r="44" spans="8:9" ht="12.75">
      <c r="H44" s="4"/>
      <c r="I44" s="61"/>
    </row>
    <row r="45" spans="8:9" ht="12.75">
      <c r="H45" s="4"/>
      <c r="I45" s="61"/>
    </row>
    <row r="46" spans="8:9" ht="12.75">
      <c r="H46" s="4"/>
      <c r="I46" s="61"/>
    </row>
    <row r="47" ht="12.75">
      <c r="A47" s="2" t="s">
        <v>19</v>
      </c>
    </row>
    <row r="48" ht="4.5" customHeight="1">
      <c r="A48" s="2"/>
    </row>
    <row r="49" spans="1:7" ht="12.75" customHeight="1">
      <c r="A49" s="16" t="s">
        <v>66</v>
      </c>
      <c r="B49" s="17"/>
      <c r="C49" s="17"/>
      <c r="D49" s="17"/>
      <c r="E49" s="17"/>
      <c r="F49" s="17"/>
      <c r="G49" s="18"/>
    </row>
    <row r="50" spans="1:7" ht="12.75">
      <c r="A50" s="16" t="s">
        <v>18</v>
      </c>
      <c r="B50" s="17"/>
      <c r="C50" s="17"/>
      <c r="D50" s="17"/>
      <c r="E50" s="17"/>
      <c r="F50" s="17"/>
      <c r="G50" s="18"/>
    </row>
    <row r="51" spans="1:7" ht="12.75">
      <c r="A51" s="19" t="s">
        <v>80</v>
      </c>
      <c r="B51" s="20"/>
      <c r="C51" s="20"/>
      <c r="D51" s="20"/>
      <c r="E51" s="20"/>
      <c r="F51" s="20"/>
      <c r="G51" s="21"/>
    </row>
    <row r="52" spans="1:9" s="29" customFormat="1" ht="54.75" thickBot="1">
      <c r="A52" s="22" t="s">
        <v>1</v>
      </c>
      <c r="B52" s="22" t="s">
        <v>2</v>
      </c>
      <c r="C52" s="22" t="s">
        <v>14</v>
      </c>
      <c r="D52" s="22" t="s">
        <v>15</v>
      </c>
      <c r="E52" s="22" t="s">
        <v>50</v>
      </c>
      <c r="F52" s="22" t="s">
        <v>39</v>
      </c>
      <c r="G52" s="22" t="s">
        <v>40</v>
      </c>
      <c r="H52" s="22" t="s">
        <v>0</v>
      </c>
      <c r="I52" s="22" t="s">
        <v>3</v>
      </c>
    </row>
    <row r="53" spans="1:9" ht="51">
      <c r="A53" s="30" t="s">
        <v>89</v>
      </c>
      <c r="B53" s="30" t="s">
        <v>90</v>
      </c>
      <c r="C53" s="31">
        <v>5070000</v>
      </c>
      <c r="D53" s="31" t="s">
        <v>91</v>
      </c>
      <c r="E53" s="30" t="s">
        <v>57</v>
      </c>
      <c r="F53" s="31" t="s">
        <v>57</v>
      </c>
      <c r="G53" s="31" t="s">
        <v>57</v>
      </c>
      <c r="H53" s="32">
        <v>16.5</v>
      </c>
      <c r="I53" s="31">
        <f>IF(H53&gt;0,ROUND(H53*C53/1000,0),"")</f>
        <v>83655</v>
      </c>
    </row>
    <row r="54" spans="1:9" ht="12.75">
      <c r="A54" s="62" t="s">
        <v>88</v>
      </c>
      <c r="B54" s="63"/>
      <c r="C54" s="63"/>
      <c r="D54" s="63"/>
      <c r="E54" s="63"/>
      <c r="F54" s="63"/>
      <c r="G54" s="63"/>
      <c r="H54" s="23"/>
      <c r="I54" s="24">
        <f>IF(H54&gt;0,H54*#REF!/1000,"")</f>
      </c>
    </row>
    <row r="55" ht="13.5" thickBot="1">
      <c r="A55" s="15" t="s">
        <v>41</v>
      </c>
    </row>
    <row r="56" spans="8:9" ht="13.5" thickBot="1">
      <c r="H56" s="4" t="s">
        <v>13</v>
      </c>
      <c r="I56" s="47">
        <f>SUM(I53:I53)</f>
        <v>83655</v>
      </c>
    </row>
    <row r="57" spans="8:9" ht="12.75">
      <c r="H57" s="4"/>
      <c r="I57" s="61"/>
    </row>
    <row r="58" spans="1:9" ht="13.5">
      <c r="A58" s="27" t="s">
        <v>20</v>
      </c>
      <c r="H58" s="4"/>
      <c r="I58" s="14"/>
    </row>
    <row r="59" spans="1:9" ht="12.75">
      <c r="A59" s="28" t="s">
        <v>21</v>
      </c>
      <c r="H59" s="4"/>
      <c r="I59" s="14"/>
    </row>
    <row r="60" spans="1:9" ht="12.75">
      <c r="A60" s="28" t="s">
        <v>22</v>
      </c>
      <c r="H60" s="4"/>
      <c r="I60" s="14"/>
    </row>
    <row r="61" spans="1:9" ht="13.5">
      <c r="A61" s="27" t="s">
        <v>23</v>
      </c>
      <c r="H61" s="4"/>
      <c r="I61" s="14"/>
    </row>
    <row r="62" spans="1:9" ht="13.5">
      <c r="A62" s="27" t="s">
        <v>43</v>
      </c>
      <c r="H62" s="4"/>
      <c r="I62" s="14"/>
    </row>
    <row r="63" spans="1:9" ht="13.5">
      <c r="A63" s="27" t="s">
        <v>44</v>
      </c>
      <c r="H63" s="4"/>
      <c r="I63" s="14"/>
    </row>
    <row r="64" spans="1:9" ht="13.5">
      <c r="A64" s="27" t="s">
        <v>24</v>
      </c>
      <c r="H64" s="1"/>
      <c r="I64" s="48"/>
    </row>
    <row r="65" spans="1:9" s="11" customFormat="1" ht="13.5">
      <c r="A65" s="27" t="s">
        <v>25</v>
      </c>
      <c r="B65" s="25"/>
      <c r="C65" s="25"/>
      <c r="D65" s="25"/>
      <c r="E65" s="25"/>
      <c r="F65" s="25"/>
      <c r="G65" s="25"/>
      <c r="H65" s="25"/>
      <c r="I65" s="25"/>
    </row>
    <row r="66" spans="1:9" s="11" customFormat="1" ht="12.75">
      <c r="A66" s="28" t="s">
        <v>26</v>
      </c>
      <c r="B66" s="25"/>
      <c r="C66" s="25"/>
      <c r="D66" s="25"/>
      <c r="E66" s="25"/>
      <c r="F66" s="25"/>
      <c r="G66" s="25"/>
      <c r="H66" s="25"/>
      <c r="I66" s="25"/>
    </row>
    <row r="67" spans="1:9" s="11" customFormat="1" ht="13.5">
      <c r="A67" s="27" t="s">
        <v>27</v>
      </c>
      <c r="B67" s="25"/>
      <c r="C67" s="25"/>
      <c r="D67" s="25"/>
      <c r="E67" s="25"/>
      <c r="F67" s="25"/>
      <c r="G67" s="25"/>
      <c r="H67" s="25"/>
      <c r="I67" s="25"/>
    </row>
    <row r="68" spans="1:9" s="11" customFormat="1" ht="12.75">
      <c r="A68" s="28" t="s">
        <v>28</v>
      </c>
      <c r="B68" s="25"/>
      <c r="C68" s="25"/>
      <c r="D68" s="25"/>
      <c r="E68" s="25"/>
      <c r="F68" s="25"/>
      <c r="G68" s="25"/>
      <c r="H68" s="25"/>
      <c r="I68" s="25"/>
    </row>
    <row r="69" spans="1:9" ht="14.25">
      <c r="A69" s="27" t="s">
        <v>29</v>
      </c>
      <c r="H69" s="4"/>
      <c r="I69" s="14"/>
    </row>
    <row r="70" spans="1:9" ht="13.5">
      <c r="A70" s="27" t="s">
        <v>30</v>
      </c>
      <c r="H70" s="4"/>
      <c r="I70" s="14"/>
    </row>
    <row r="71" spans="1:9" ht="13.5">
      <c r="A71" s="27" t="s">
        <v>45</v>
      </c>
      <c r="H71" s="4"/>
      <c r="I71" s="14"/>
    </row>
    <row r="72" spans="1:9" ht="13.5" hidden="1">
      <c r="A72" s="27" t="s">
        <v>31</v>
      </c>
      <c r="H72" s="4"/>
      <c r="I72" s="14"/>
    </row>
    <row r="73" spans="8:9" ht="12.75">
      <c r="H73" s="4"/>
      <c r="I73" s="14"/>
    </row>
    <row r="74" ht="13.5" thickBot="1"/>
    <row r="75" spans="1:9" ht="13.5" thickTop="1">
      <c r="A75" s="13" t="s">
        <v>49</v>
      </c>
      <c r="B75" s="13"/>
      <c r="C75" s="13"/>
      <c r="D75" s="13"/>
      <c r="E75" s="13"/>
      <c r="F75" s="13"/>
      <c r="G75" s="13"/>
      <c r="H75" s="13"/>
      <c r="I75" s="13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ht="12.75">
      <c r="A77" s="3" t="s">
        <v>51</v>
      </c>
    </row>
    <row r="78" ht="12.75">
      <c r="A78" s="3" t="s">
        <v>93</v>
      </c>
    </row>
    <row r="80" ht="12.75">
      <c r="A80" s="3" t="s">
        <v>52</v>
      </c>
    </row>
    <row r="81" ht="12.75">
      <c r="A81" s="3" t="s">
        <v>94</v>
      </c>
    </row>
    <row r="83" ht="12.75">
      <c r="A83" s="3" t="s">
        <v>53</v>
      </c>
    </row>
    <row r="84" ht="12.75">
      <c r="A84" s="3" t="s">
        <v>54</v>
      </c>
    </row>
    <row r="85" ht="12.75">
      <c r="A85" s="3" t="s">
        <v>95</v>
      </c>
    </row>
    <row r="86" spans="1:9" ht="13.5" thickBot="1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49" t="s">
        <v>81</v>
      </c>
      <c r="B87" s="50"/>
      <c r="C87" s="50"/>
      <c r="D87" s="50"/>
      <c r="E87" s="50"/>
      <c r="F87" s="50"/>
      <c r="G87" s="50"/>
      <c r="H87" s="50"/>
      <c r="I87" s="51"/>
    </row>
    <row r="88" spans="1:9" ht="12.75">
      <c r="A88" s="52" t="s">
        <v>82</v>
      </c>
      <c r="B88" s="53"/>
      <c r="C88" s="53"/>
      <c r="D88" s="53"/>
      <c r="E88" s="53"/>
      <c r="F88" s="53"/>
      <c r="G88" s="53"/>
      <c r="H88" s="53"/>
      <c r="I88" s="54"/>
    </row>
    <row r="89" spans="1:9" ht="13.5" thickBot="1">
      <c r="A89" s="55" t="s">
        <v>83</v>
      </c>
      <c r="B89" s="56"/>
      <c r="C89" s="56"/>
      <c r="D89" s="56"/>
      <c r="E89" s="56"/>
      <c r="F89" s="56"/>
      <c r="G89" s="56"/>
      <c r="H89" s="56"/>
      <c r="I89" s="57"/>
    </row>
    <row r="91" ht="12.75">
      <c r="A91" s="9" t="s">
        <v>9</v>
      </c>
    </row>
    <row r="92" ht="12.75">
      <c r="A92" s="8" t="s">
        <v>46</v>
      </c>
    </row>
    <row r="93" ht="12.75">
      <c r="A93" s="8" t="s">
        <v>47</v>
      </c>
    </row>
    <row r="94" ht="12.75">
      <c r="A94" s="8" t="s">
        <v>48</v>
      </c>
    </row>
    <row r="95" ht="12.75">
      <c r="A95" s="8"/>
    </row>
    <row r="96" ht="12.75">
      <c r="A96" s="9" t="s">
        <v>32</v>
      </c>
    </row>
    <row r="97" ht="12.75">
      <c r="A97" s="8" t="s">
        <v>33</v>
      </c>
    </row>
    <row r="98" ht="12.75">
      <c r="A98" s="7"/>
    </row>
    <row r="99" ht="12.75" customHeight="1">
      <c r="A99" s="9" t="s">
        <v>7</v>
      </c>
    </row>
    <row r="100" ht="12.75">
      <c r="A100" s="8" t="s">
        <v>34</v>
      </c>
    </row>
    <row r="101" ht="12.75">
      <c r="A101" s="8" t="s">
        <v>35</v>
      </c>
    </row>
    <row r="102" ht="12.75">
      <c r="A102" s="8" t="s">
        <v>36</v>
      </c>
    </row>
    <row r="103" ht="12.75">
      <c r="A103" s="8"/>
    </row>
    <row r="104" ht="12.75">
      <c r="A104" s="2" t="s">
        <v>37</v>
      </c>
    </row>
    <row r="105" ht="12.75">
      <c r="A105" s="3" t="s">
        <v>38</v>
      </c>
    </row>
    <row r="107" ht="12.75">
      <c r="A107" s="11" t="s">
        <v>8</v>
      </c>
    </row>
    <row r="108" ht="12.75">
      <c r="A108" s="11" t="s">
        <v>10</v>
      </c>
    </row>
    <row r="109" ht="12.75">
      <c r="A109" s="11" t="s">
        <v>76</v>
      </c>
    </row>
    <row r="110" ht="12.75">
      <c r="A110" s="11" t="s">
        <v>11</v>
      </c>
    </row>
    <row r="111" ht="13.5" thickBot="1">
      <c r="A111" s="11"/>
    </row>
    <row r="112" spans="1:9" ht="13.5" thickBot="1">
      <c r="A112" s="10" t="s">
        <v>74</v>
      </c>
      <c r="H112" s="12" t="s">
        <v>13</v>
      </c>
      <c r="I112" s="47">
        <f>I20+I30+I43+I56</f>
        <v>99296</v>
      </c>
    </row>
    <row r="113" ht="12.75">
      <c r="A113" s="11"/>
    </row>
    <row r="114" ht="12.75">
      <c r="A114" s="39" t="s">
        <v>77</v>
      </c>
    </row>
    <row r="115" spans="1:2" ht="12.75">
      <c r="A115" s="11"/>
      <c r="B115" s="3" t="s">
        <v>75</v>
      </c>
    </row>
    <row r="116" ht="12.75">
      <c r="A116" s="10" t="s">
        <v>92</v>
      </c>
    </row>
    <row r="117" ht="13.5" thickBot="1">
      <c r="A117" s="39"/>
    </row>
    <row r="118" spans="1:9" s="5" customFormat="1" ht="18.75" thickBot="1">
      <c r="A118" s="41" t="s">
        <v>58</v>
      </c>
      <c r="B118" s="42"/>
      <c r="C118" s="42"/>
      <c r="D118" s="42"/>
      <c r="E118" s="42"/>
      <c r="F118" s="42"/>
      <c r="G118" s="42"/>
      <c r="H118" s="43" t="s">
        <v>13</v>
      </c>
      <c r="I118" s="46">
        <v>88388</v>
      </c>
    </row>
    <row r="119" spans="1:9" ht="12.75">
      <c r="A119" s="45"/>
      <c r="B119" s="40"/>
      <c r="C119" s="40"/>
      <c r="D119" s="40"/>
      <c r="E119" s="40"/>
      <c r="F119" s="40"/>
      <c r="G119" s="40"/>
      <c r="H119" s="40"/>
      <c r="I119" s="40"/>
    </row>
    <row r="120" spans="1:9" ht="12.75">
      <c r="A120" s="44"/>
      <c r="B120" s="5"/>
      <c r="C120" s="5"/>
      <c r="D120" s="5"/>
      <c r="E120" s="5"/>
      <c r="F120" s="5"/>
      <c r="G120" s="5"/>
      <c r="H120" s="5"/>
      <c r="I120" s="5"/>
    </row>
    <row r="121" ht="12.75">
      <c r="A121" s="39"/>
    </row>
    <row r="122" ht="12.75">
      <c r="A122" s="39" t="s">
        <v>78</v>
      </c>
    </row>
    <row r="123" ht="12.75">
      <c r="A123" s="11" t="s">
        <v>55</v>
      </c>
    </row>
    <row r="124" spans="1:2" ht="12.75">
      <c r="A124" s="11"/>
      <c r="B124" s="3" t="s">
        <v>79</v>
      </c>
    </row>
    <row r="125" ht="12.75">
      <c r="A125" s="11"/>
    </row>
    <row r="126" ht="12.75">
      <c r="A126" s="11"/>
    </row>
    <row r="127" ht="12.75">
      <c r="A127" s="11" t="s">
        <v>56</v>
      </c>
    </row>
    <row r="128" ht="12.75">
      <c r="A128" s="11"/>
    </row>
    <row r="129" ht="12.75">
      <c r="A129" s="11"/>
    </row>
    <row r="130" ht="12.75">
      <c r="A130" s="3" t="s">
        <v>98</v>
      </c>
    </row>
    <row r="131" ht="12.75"/>
    <row r="132" ht="12.75"/>
    <row r="133" ht="12.75"/>
    <row r="134" ht="12.75"/>
    <row r="135" ht="12.75"/>
    <row r="136" ht="12.75">
      <c r="G136" s="3" t="s">
        <v>61</v>
      </c>
    </row>
    <row r="137" ht="12.75">
      <c r="G137" s="3" t="s">
        <v>62</v>
      </c>
    </row>
  </sheetData>
  <mergeCells count="3">
    <mergeCell ref="A16:G16"/>
    <mergeCell ref="A28:G28"/>
    <mergeCell ref="A41:G41"/>
  </mergeCells>
  <printOptions/>
  <pageMargins left="0.22" right="0.26" top="0.46" bottom="0.45" header="0.25" footer="0.21"/>
  <pageSetup fitToHeight="40" fitToWidth="1" horizontalDpi="600" verticalDpi="600" orientation="portrait" paperSize="9" scale="80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Pojistné</dc:title>
  <dc:subject/>
  <dc:creator>K.Orlík</dc:creator>
  <cp:keywords/>
  <dc:description>Přepočet pojistného pro UW</dc:description>
  <cp:lastModifiedBy>schallnerova</cp:lastModifiedBy>
  <cp:lastPrinted>2006-03-24T13:01:56Z</cp:lastPrinted>
  <dcterms:created xsi:type="dcterms:W3CDTF">1998-09-03T05:49:20Z</dcterms:created>
  <dcterms:modified xsi:type="dcterms:W3CDTF">2006-04-06T10:20:11Z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