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RK-09-2006-34, př. 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<sst xmlns="http://schemas.openxmlformats.org/spreadsheetml/2006/main" count="55" uniqueCount="39">
  <si>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fond </t>
  </si>
  <si>
    <t>fond</t>
  </si>
  <si>
    <t>investiční</t>
  </si>
  <si>
    <t>FKSP</t>
  </si>
  <si>
    <t>z rozpočtu zřizovatele</t>
  </si>
  <si>
    <t>převod ztráty do dalších let</t>
  </si>
  <si>
    <t>odměn</t>
  </si>
  <si>
    <t>rezervní</t>
  </si>
  <si>
    <t>Zdravotnická zařízení</t>
  </si>
  <si>
    <t>Celkem</t>
  </si>
  <si>
    <t>hlavní činnost</t>
  </si>
  <si>
    <t>doplňková činnost</t>
  </si>
  <si>
    <t>Návrh na řešení ztráty</t>
  </si>
  <si>
    <t>ze zůstatku rezervního fondu</t>
  </si>
  <si>
    <t>/v tis. Kč/</t>
  </si>
  <si>
    <t>Nemocnice Havlíčkův Brod</t>
  </si>
  <si>
    <t>Nemocnice Jihlava</t>
  </si>
  <si>
    <t>Nemocnice Pelhřimov</t>
  </si>
  <si>
    <t>Nemocnice Třebíč</t>
  </si>
  <si>
    <t>Dětské centrum Jihlava</t>
  </si>
  <si>
    <t>Dětský domov Kamenice nad Lipou</t>
  </si>
  <si>
    <t>Návrh na rozdělení zisku</t>
  </si>
  <si>
    <t>k úhradě ztráty min. let</t>
  </si>
  <si>
    <t>fond odměn</t>
  </si>
  <si>
    <t>rezervní fond</t>
  </si>
  <si>
    <t>Kumulovaná ztráta po vypořádání</t>
  </si>
  <si>
    <t>počet stran: 1</t>
  </si>
  <si>
    <t>Zdravotnická záchranná služba kraje Vysočina</t>
  </si>
  <si>
    <t>Nemocnice Nové Město na Moravě</t>
  </si>
  <si>
    <t>Nerozdělený zisk, neuhrazená ztráta minulých let k 31.12.2005</t>
  </si>
  <si>
    <t>Zůstatky  fondů před finančním vypořádáním k 31.12.2005</t>
  </si>
  <si>
    <t>Nerozdělený zisk, neuhrazená ztráta minulých let k 31.12.2005 po schválení</t>
  </si>
  <si>
    <t>Ztráta minulých let k 31.12.2005</t>
  </si>
  <si>
    <t>Hospodářský výsledek běžného roku  k 31.12.2005</t>
  </si>
  <si>
    <t>Kumulovaně  k 31.12.2005</t>
  </si>
  <si>
    <t>Návrh na rozdělení zlepšeného hospodářského výsledku za rok 2005</t>
  </si>
  <si>
    <t>Celkem organizace ve zdravotnictví</t>
  </si>
  <si>
    <t>Návrh na vypořádání zhoršeného hospodářského výsledku za rok 2006</t>
  </si>
  <si>
    <t>RK-09-2006-34,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</si>
</sst>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 applyProtection="1">
      <alignment horizontal="center"/>
      <protection locked="0"/>
    </xf>
    <xf numFmtId="4" fontId="4" fillId="2" borderId="3" xfId="0" applyNumberFormat="1" applyFont="1" applyFill="1" applyBorder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/>
    </xf>
    <xf numFmtId="4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4" fontId="4" fillId="0" borderId="13" xfId="0" applyNumberFormat="1" applyFont="1" applyBorder="1" applyAlignment="1" applyProtection="1">
      <alignment vertical="center"/>
      <protection locked="0"/>
    </xf>
    <xf numFmtId="4" fontId="4" fillId="0" borderId="14" xfId="0" applyNumberFormat="1" applyFont="1" applyBorder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>
      <alignment vertical="center"/>
    </xf>
    <xf numFmtId="4" fontId="4" fillId="2" borderId="10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vertical="center"/>
      <protection locked="0"/>
    </xf>
    <xf numFmtId="4" fontId="4" fillId="0" borderId="17" xfId="0" applyNumberFormat="1" applyFont="1" applyBorder="1" applyAlignment="1" applyProtection="1">
      <alignment vertical="center"/>
      <protection locked="0"/>
    </xf>
    <xf numFmtId="4" fontId="4" fillId="0" borderId="21" xfId="0" applyNumberFormat="1" applyFont="1" applyBorder="1" applyAlignment="1" applyProtection="1">
      <alignment vertical="center"/>
      <protection locked="0"/>
    </xf>
    <xf numFmtId="4" fontId="4" fillId="0" borderId="22" xfId="0" applyNumberFormat="1" applyFont="1" applyBorder="1" applyAlignment="1" applyProtection="1">
      <alignment vertical="center"/>
      <protection locked="0"/>
    </xf>
    <xf numFmtId="4" fontId="4" fillId="0" borderId="23" xfId="0" applyNumberFormat="1" applyFont="1" applyBorder="1" applyAlignment="1" applyProtection="1">
      <alignment vertical="center"/>
      <protection locked="0"/>
    </xf>
    <xf numFmtId="4" fontId="4" fillId="0" borderId="24" xfId="0" applyNumberFormat="1" applyFont="1" applyBorder="1" applyAlignment="1" applyProtection="1">
      <alignment horizontal="right" vertical="center"/>
      <protection locked="0"/>
    </xf>
    <xf numFmtId="4" fontId="4" fillId="0" borderId="23" xfId="0" applyNumberFormat="1" applyFont="1" applyBorder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0" borderId="2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8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30" xfId="0" applyNumberFormat="1" applyFont="1" applyFill="1" applyBorder="1" applyAlignment="1" applyProtection="1">
      <alignment vertical="center"/>
      <protection locked="0"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4" fontId="4" fillId="0" borderId="32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Fill="1" applyBorder="1" applyAlignment="1" applyProtection="1">
      <alignment horizontal="right"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4" fillId="0" borderId="36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4" fontId="4" fillId="0" borderId="39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/>
      <protection locked="0"/>
    </xf>
    <xf numFmtId="4" fontId="4" fillId="0" borderId="40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Fill="1" applyBorder="1" applyAlignment="1" applyProtection="1">
      <alignment vertical="center"/>
      <protection locked="0"/>
    </xf>
    <xf numFmtId="4" fontId="4" fillId="0" borderId="42" xfId="0" applyNumberFormat="1" applyFont="1" applyFill="1" applyBorder="1" applyAlignment="1" applyProtection="1">
      <alignment vertical="center"/>
      <protection locked="0"/>
    </xf>
    <xf numFmtId="4" fontId="4" fillId="0" borderId="43" xfId="0" applyNumberFormat="1" applyFont="1" applyFill="1" applyBorder="1" applyAlignment="1" applyProtection="1">
      <alignment horizontal="right" vertical="center"/>
      <protection locked="0"/>
    </xf>
    <xf numFmtId="4" fontId="4" fillId="0" borderId="42" xfId="0" applyNumberFormat="1" applyFont="1" applyFill="1" applyBorder="1" applyAlignment="1" applyProtection="1">
      <alignment vertical="center"/>
      <protection/>
    </xf>
    <xf numFmtId="4" fontId="4" fillId="0" borderId="36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4" fillId="0" borderId="47" xfId="0" applyNumberFormat="1" applyFont="1" applyFill="1" applyBorder="1" applyAlignment="1" applyProtection="1">
      <alignment vertical="center"/>
      <protection locked="0"/>
    </xf>
    <xf numFmtId="4" fontId="4" fillId="0" borderId="48" xfId="0" applyNumberFormat="1" applyFont="1" applyFill="1" applyBorder="1" applyAlignment="1" applyProtection="1">
      <alignment vertical="center"/>
      <protection locked="0"/>
    </xf>
    <xf numFmtId="4" fontId="4" fillId="0" borderId="45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49" xfId="0" applyNumberFormat="1" applyFont="1" applyFill="1" applyBorder="1" applyAlignment="1" applyProtection="1">
      <alignment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49" xfId="0" applyNumberFormat="1" applyFont="1" applyFill="1" applyBorder="1" applyAlignment="1" applyProtection="1">
      <alignment vertical="center"/>
      <protection/>
    </xf>
    <xf numFmtId="4" fontId="4" fillId="0" borderId="4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2" borderId="16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4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>
      <alignment wrapText="1"/>
    </xf>
    <xf numFmtId="4" fontId="4" fillId="2" borderId="53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>
      <alignment wrapText="1"/>
    </xf>
    <xf numFmtId="4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F1">
      <selection activeCell="M2" sqref="M2"/>
    </sheetView>
  </sheetViews>
  <sheetFormatPr defaultColWidth="9.00390625" defaultRowHeight="12.75"/>
  <cols>
    <col min="1" max="1" width="26.125" style="9" customWidth="1"/>
    <col min="2" max="2" width="11.375" style="9" customWidth="1"/>
    <col min="3" max="3" width="10.375" style="0" customWidth="1"/>
    <col min="4" max="5" width="9.875" style="0" customWidth="1"/>
    <col min="6" max="6" width="10.75390625" style="0" customWidth="1"/>
    <col min="7" max="10" width="9.875" style="0" customWidth="1"/>
    <col min="11" max="13" width="10.125" style="0" customWidth="1"/>
    <col min="14" max="14" width="10.875" style="0" customWidth="1"/>
  </cols>
  <sheetData>
    <row r="1" ht="15">
      <c r="M1" s="124" t="s">
        <v>38</v>
      </c>
    </row>
    <row r="2" spans="13:14" ht="15">
      <c r="M2" s="124" t="s">
        <v>26</v>
      </c>
      <c r="N2" s="125"/>
    </row>
    <row r="3" spans="1:15" s="3" customFormat="1" ht="15.75" customHeight="1">
      <c r="A3" s="118" t="s">
        <v>37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/>
      <c r="O3"/>
    </row>
    <row r="4" spans="1:15" s="4" customFormat="1" ht="13.5" customHeight="1" thickBot="1">
      <c r="A4"/>
      <c r="B4"/>
      <c r="C4" s="5"/>
      <c r="D4" s="6"/>
      <c r="E4" s="6"/>
      <c r="F4" s="6"/>
      <c r="G4" s="6"/>
      <c r="H4" s="6"/>
      <c r="I4" s="6"/>
      <c r="J4" s="5"/>
      <c r="K4" s="6"/>
      <c r="L4" s="6"/>
      <c r="N4" s="7" t="s">
        <v>14</v>
      </c>
      <c r="O4"/>
    </row>
    <row r="5" spans="1:15" s="8" customFormat="1" ht="36.75" customHeight="1">
      <c r="A5" s="95" t="s">
        <v>8</v>
      </c>
      <c r="B5" s="104" t="s">
        <v>32</v>
      </c>
      <c r="C5" s="98" t="s">
        <v>33</v>
      </c>
      <c r="D5" s="99"/>
      <c r="E5" s="100"/>
      <c r="F5" s="104" t="s">
        <v>34</v>
      </c>
      <c r="G5" s="99" t="s">
        <v>30</v>
      </c>
      <c r="H5" s="107"/>
      <c r="I5" s="107"/>
      <c r="J5" s="100"/>
      <c r="K5" s="98" t="s">
        <v>12</v>
      </c>
      <c r="L5" s="108"/>
      <c r="M5" s="109"/>
      <c r="N5" s="101" t="s">
        <v>25</v>
      </c>
      <c r="O5"/>
    </row>
    <row r="6" spans="1:15" s="8" customFormat="1" ht="18.75" customHeight="1">
      <c r="A6" s="96"/>
      <c r="B6" s="105"/>
      <c r="C6" s="120" t="s">
        <v>10</v>
      </c>
      <c r="D6" s="114" t="s">
        <v>11</v>
      </c>
      <c r="E6" s="116" t="s">
        <v>9</v>
      </c>
      <c r="F6" s="105"/>
      <c r="G6" s="20" t="s">
        <v>0</v>
      </c>
      <c r="H6" s="16" t="s">
        <v>1</v>
      </c>
      <c r="I6" s="17" t="s">
        <v>2</v>
      </c>
      <c r="J6" s="18" t="s">
        <v>3</v>
      </c>
      <c r="K6" s="110" t="s">
        <v>13</v>
      </c>
      <c r="L6" s="112" t="s">
        <v>4</v>
      </c>
      <c r="M6" s="122" t="s">
        <v>5</v>
      </c>
      <c r="N6" s="102"/>
      <c r="O6"/>
    </row>
    <row r="7" spans="1:15" s="8" customFormat="1" ht="14.25" customHeight="1" thickBot="1">
      <c r="A7" s="97"/>
      <c r="B7" s="106"/>
      <c r="C7" s="121"/>
      <c r="D7" s="115"/>
      <c r="E7" s="117"/>
      <c r="F7" s="106"/>
      <c r="G7" s="21" t="s">
        <v>6</v>
      </c>
      <c r="H7" s="13" t="s">
        <v>7</v>
      </c>
      <c r="I7" s="14" t="s">
        <v>1</v>
      </c>
      <c r="J7" s="15"/>
      <c r="K7" s="111"/>
      <c r="L7" s="113"/>
      <c r="M7" s="123"/>
      <c r="N7" s="103"/>
      <c r="O7"/>
    </row>
    <row r="8" spans="1:18" ht="3" customHeight="1" thickBot="1">
      <c r="A8" s="37"/>
      <c r="B8" s="22"/>
      <c r="C8" s="38"/>
      <c r="D8" s="38"/>
      <c r="E8" s="19"/>
      <c r="F8" s="22"/>
      <c r="G8" s="38"/>
      <c r="H8" s="38"/>
      <c r="I8" s="38"/>
      <c r="J8" s="38"/>
      <c r="K8" s="38"/>
      <c r="L8" s="38"/>
      <c r="M8" s="38"/>
      <c r="N8" s="39"/>
      <c r="P8" s="12"/>
      <c r="Q8" s="12"/>
      <c r="R8" s="12"/>
    </row>
    <row r="9" spans="1:18" s="10" customFormat="1" ht="29.25" customHeight="1" thickBot="1">
      <c r="A9" s="40" t="s">
        <v>19</v>
      </c>
      <c r="B9" s="41">
        <v>0</v>
      </c>
      <c r="C9" s="42">
        <v>-0.01</v>
      </c>
      <c r="D9" s="43">
        <v>0</v>
      </c>
      <c r="E9" s="43">
        <f>+C9+D9</f>
        <v>-0.01</v>
      </c>
      <c r="F9" s="44">
        <f>+B9+E9</f>
        <v>-0.01</v>
      </c>
      <c r="G9" s="45">
        <v>31.15</v>
      </c>
      <c r="H9" s="46">
        <v>313.77</v>
      </c>
      <c r="I9" s="45">
        <v>264.56</v>
      </c>
      <c r="J9" s="47">
        <v>282.92</v>
      </c>
      <c r="K9" s="42">
        <f>+F9</f>
        <v>-0.01</v>
      </c>
      <c r="L9" s="48"/>
      <c r="M9" s="49"/>
      <c r="N9" s="50">
        <v>0</v>
      </c>
      <c r="O9"/>
      <c r="P9" s="11"/>
      <c r="Q9" s="11"/>
      <c r="R9" s="11"/>
    </row>
    <row r="10" spans="2:14" ht="3.75" customHeight="1">
      <c r="B10" s="29"/>
      <c r="C10" s="29"/>
      <c r="D10" s="29"/>
      <c r="E10" s="29"/>
      <c r="F10" s="29"/>
      <c r="G10" s="24"/>
      <c r="K10" s="29"/>
      <c r="L10" s="29"/>
      <c r="M10" s="29"/>
      <c r="N10" s="29"/>
    </row>
    <row r="11" spans="3:6" ht="12.75">
      <c r="C11" s="29"/>
      <c r="D11" s="29"/>
      <c r="E11" s="29"/>
      <c r="F11" s="29"/>
    </row>
    <row r="12" ht="9" customHeight="1"/>
    <row r="13" spans="1:13" ht="18">
      <c r="A13" s="118" t="s">
        <v>35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4" ht="1.5" customHeight="1" thickBo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N14" s="7" t="s">
        <v>14</v>
      </c>
    </row>
    <row r="15" spans="1:15" s="8" customFormat="1" ht="44.25" customHeight="1">
      <c r="A15" s="95" t="s">
        <v>8</v>
      </c>
      <c r="B15" s="104" t="s">
        <v>29</v>
      </c>
      <c r="C15" s="98" t="s">
        <v>33</v>
      </c>
      <c r="D15" s="99"/>
      <c r="E15" s="100"/>
      <c r="F15" s="104" t="s">
        <v>34</v>
      </c>
      <c r="G15" s="99" t="s">
        <v>30</v>
      </c>
      <c r="H15" s="107"/>
      <c r="I15" s="107"/>
      <c r="J15" s="100"/>
      <c r="K15" s="98" t="s">
        <v>21</v>
      </c>
      <c r="L15" s="108"/>
      <c r="M15" s="109"/>
      <c r="N15" s="104" t="s">
        <v>31</v>
      </c>
      <c r="O15"/>
    </row>
    <row r="16" spans="1:15" s="8" customFormat="1" ht="18.75" customHeight="1">
      <c r="A16" s="96"/>
      <c r="B16" s="105"/>
      <c r="C16" s="120" t="s">
        <v>10</v>
      </c>
      <c r="D16" s="114" t="s">
        <v>11</v>
      </c>
      <c r="E16" s="116" t="s">
        <v>9</v>
      </c>
      <c r="F16" s="105"/>
      <c r="G16" s="20" t="s">
        <v>0</v>
      </c>
      <c r="H16" s="16" t="s">
        <v>1</v>
      </c>
      <c r="I16" s="17" t="s">
        <v>2</v>
      </c>
      <c r="J16" s="18" t="s">
        <v>3</v>
      </c>
      <c r="K16" s="110" t="s">
        <v>22</v>
      </c>
      <c r="L16" s="112" t="s">
        <v>23</v>
      </c>
      <c r="M16" s="122" t="s">
        <v>24</v>
      </c>
      <c r="N16" s="105"/>
      <c r="O16"/>
    </row>
    <row r="17" spans="1:15" s="8" customFormat="1" ht="16.5" customHeight="1" thickBot="1">
      <c r="A17" s="97"/>
      <c r="B17" s="106"/>
      <c r="C17" s="121"/>
      <c r="D17" s="115"/>
      <c r="E17" s="117"/>
      <c r="F17" s="106"/>
      <c r="G17" s="21" t="s">
        <v>6</v>
      </c>
      <c r="H17" s="13" t="s">
        <v>7</v>
      </c>
      <c r="I17" s="14" t="s">
        <v>1</v>
      </c>
      <c r="J17" s="15"/>
      <c r="K17" s="111"/>
      <c r="L17" s="113"/>
      <c r="M17" s="123"/>
      <c r="N17" s="106"/>
      <c r="O17"/>
    </row>
    <row r="18" ht="9.75" customHeight="1" thickBot="1"/>
    <row r="19" spans="1:18" s="10" customFormat="1" ht="29.25" customHeight="1" thickBot="1">
      <c r="A19" s="23" t="s">
        <v>20</v>
      </c>
      <c r="B19" s="25">
        <v>0</v>
      </c>
      <c r="C19" s="26">
        <v>0</v>
      </c>
      <c r="D19" s="27">
        <v>0</v>
      </c>
      <c r="E19" s="27">
        <f>SUM(C19:D19)</f>
        <v>0</v>
      </c>
      <c r="F19" s="28">
        <f aca="true" t="shared" si="0" ref="F19:F25">+B19+E19</f>
        <v>0</v>
      </c>
      <c r="G19" s="30">
        <v>0</v>
      </c>
      <c r="H19" s="31">
        <v>744.54</v>
      </c>
      <c r="I19" s="30">
        <v>86.87</v>
      </c>
      <c r="J19" s="32">
        <v>28.02</v>
      </c>
      <c r="K19" s="26"/>
      <c r="L19" s="33"/>
      <c r="M19" s="34">
        <f>+E19</f>
        <v>0</v>
      </c>
      <c r="N19" s="91">
        <v>0</v>
      </c>
      <c r="O19"/>
      <c r="P19" s="11"/>
      <c r="Q19" s="11"/>
      <c r="R19" s="11"/>
    </row>
    <row r="20" spans="1:18" s="10" customFormat="1" ht="38.25" customHeight="1" thickBot="1">
      <c r="A20" s="23" t="s">
        <v>27</v>
      </c>
      <c r="B20" s="25">
        <v>0</v>
      </c>
      <c r="C20" s="26">
        <v>96.71</v>
      </c>
      <c r="D20" s="27">
        <v>0</v>
      </c>
      <c r="E20" s="27">
        <f>SUM(C20:D20)</f>
        <v>96.71</v>
      </c>
      <c r="F20" s="28">
        <f t="shared" si="0"/>
        <v>96.71</v>
      </c>
      <c r="G20" s="30">
        <v>1041.63</v>
      </c>
      <c r="H20" s="31">
        <v>1482.57</v>
      </c>
      <c r="I20" s="30">
        <v>12065.47</v>
      </c>
      <c r="J20" s="32">
        <v>1192.19</v>
      </c>
      <c r="K20" s="26"/>
      <c r="L20" s="33"/>
      <c r="M20" s="34">
        <f>+F20</f>
        <v>96.71</v>
      </c>
      <c r="N20" s="35">
        <v>0</v>
      </c>
      <c r="O20"/>
      <c r="P20" s="11"/>
      <c r="Q20" s="11"/>
      <c r="R20" s="11"/>
    </row>
    <row r="21" spans="1:18" s="65" customFormat="1" ht="22.5" customHeight="1">
      <c r="A21" s="51" t="s">
        <v>15</v>
      </c>
      <c r="B21" s="52">
        <v>-44271.79</v>
      </c>
      <c r="C21" s="53">
        <v>-3689.03</v>
      </c>
      <c r="D21" s="54">
        <v>3874.19</v>
      </c>
      <c r="E21" s="55">
        <f>SUM(C21:D21)</f>
        <v>185.15999999999985</v>
      </c>
      <c r="F21" s="52">
        <f>+B21+E21</f>
        <v>-44086.630000000005</v>
      </c>
      <c r="G21" s="56">
        <v>0</v>
      </c>
      <c r="H21" s="57">
        <v>3272.68</v>
      </c>
      <c r="I21" s="56">
        <v>20793.85</v>
      </c>
      <c r="J21" s="58">
        <v>1992.7</v>
      </c>
      <c r="K21" s="59">
        <f>+E21</f>
        <v>185.15999999999985</v>
      </c>
      <c r="L21" s="60"/>
      <c r="M21" s="61"/>
      <c r="N21" s="62">
        <f>+B21+E21</f>
        <v>-44086.630000000005</v>
      </c>
      <c r="O21" s="63"/>
      <c r="P21" s="64"/>
      <c r="Q21" s="64"/>
      <c r="R21" s="64"/>
    </row>
    <row r="22" spans="1:18" s="65" customFormat="1" ht="22.5" customHeight="1" thickBot="1">
      <c r="A22" s="51" t="s">
        <v>16</v>
      </c>
      <c r="B22" s="52">
        <v>-119329.51</v>
      </c>
      <c r="C22" s="53">
        <v>14248.2</v>
      </c>
      <c r="D22" s="54">
        <v>11740.83</v>
      </c>
      <c r="E22" s="55">
        <f>SUM(C22:D22)</f>
        <v>25989.03</v>
      </c>
      <c r="F22" s="52">
        <f>+B22+E22</f>
        <v>-93340.48</v>
      </c>
      <c r="G22" s="56">
        <v>129.09</v>
      </c>
      <c r="H22" s="57">
        <v>1173.33</v>
      </c>
      <c r="I22" s="56">
        <v>15745.33</v>
      </c>
      <c r="J22" s="58">
        <v>3143.79</v>
      </c>
      <c r="K22" s="59">
        <f>+E22</f>
        <v>25989.03</v>
      </c>
      <c r="L22" s="60"/>
      <c r="M22" s="61"/>
      <c r="N22" s="62">
        <f>+B22+K22</f>
        <v>-93340.48</v>
      </c>
      <c r="O22" s="63"/>
      <c r="P22" s="64"/>
      <c r="Q22" s="64"/>
      <c r="R22" s="64"/>
    </row>
    <row r="23" spans="1:18" s="65" customFormat="1" ht="28.5" customHeight="1">
      <c r="A23" s="66" t="s">
        <v>17</v>
      </c>
      <c r="B23" s="67">
        <v>0</v>
      </c>
      <c r="C23" s="68">
        <v>-908.55</v>
      </c>
      <c r="D23" s="69">
        <v>1054.13</v>
      </c>
      <c r="E23" s="69">
        <f>SUM(C23:D23)</f>
        <v>145.58000000000015</v>
      </c>
      <c r="F23" s="70">
        <f t="shared" si="0"/>
        <v>145.58000000000015</v>
      </c>
      <c r="G23" s="71">
        <v>1197.56</v>
      </c>
      <c r="H23" s="72">
        <v>2712.87</v>
      </c>
      <c r="I23" s="71">
        <v>40118.11</v>
      </c>
      <c r="J23" s="73">
        <v>687.08</v>
      </c>
      <c r="K23" s="68"/>
      <c r="L23" s="74"/>
      <c r="M23" s="75">
        <f>+F23</f>
        <v>145.58000000000015</v>
      </c>
      <c r="N23" s="76">
        <v>0</v>
      </c>
      <c r="O23" s="63"/>
      <c r="P23" s="64"/>
      <c r="Q23" s="64"/>
      <c r="R23" s="64"/>
    </row>
    <row r="24" spans="1:18" s="65" customFormat="1" ht="28.5" customHeight="1">
      <c r="A24" s="51" t="s">
        <v>18</v>
      </c>
      <c r="B24" s="77">
        <v>-18880.2</v>
      </c>
      <c r="C24" s="59">
        <v>-644.3</v>
      </c>
      <c r="D24" s="55">
        <v>648.44</v>
      </c>
      <c r="E24" s="55">
        <f>+C24+D24</f>
        <v>4.1400000000001</v>
      </c>
      <c r="F24" s="52">
        <f t="shared" si="0"/>
        <v>-18876.06</v>
      </c>
      <c r="G24" s="56">
        <v>1404.17</v>
      </c>
      <c r="H24" s="57">
        <v>170.69</v>
      </c>
      <c r="I24" s="56">
        <v>9839.11</v>
      </c>
      <c r="J24" s="58">
        <v>1238.76</v>
      </c>
      <c r="K24" s="59">
        <f>+E24</f>
        <v>4.1400000000001</v>
      </c>
      <c r="L24" s="60"/>
      <c r="M24" s="78"/>
      <c r="N24" s="79">
        <f>+B24+E24</f>
        <v>-18876.06</v>
      </c>
      <c r="O24" s="63"/>
      <c r="P24" s="64"/>
      <c r="Q24" s="64"/>
      <c r="R24" s="64"/>
    </row>
    <row r="25" spans="1:18" s="65" customFormat="1" ht="28.5" customHeight="1" thickBot="1">
      <c r="A25" s="80" t="s">
        <v>28</v>
      </c>
      <c r="B25" s="81">
        <v>0</v>
      </c>
      <c r="C25" s="82">
        <v>-877.68</v>
      </c>
      <c r="D25" s="83">
        <v>958.97</v>
      </c>
      <c r="E25" s="83">
        <f>+C25+D25</f>
        <v>81.29000000000008</v>
      </c>
      <c r="F25" s="84">
        <f t="shared" si="0"/>
        <v>81.29000000000008</v>
      </c>
      <c r="G25" s="85">
        <v>543.17</v>
      </c>
      <c r="H25" s="86">
        <v>1192.51</v>
      </c>
      <c r="I25" s="85">
        <v>69198.64</v>
      </c>
      <c r="J25" s="87">
        <v>534.66</v>
      </c>
      <c r="K25" s="82"/>
      <c r="L25" s="88"/>
      <c r="M25" s="89">
        <f>+F25</f>
        <v>81.29000000000008</v>
      </c>
      <c r="N25" s="90">
        <f>+B25+E25</f>
        <v>81.29000000000008</v>
      </c>
      <c r="O25" s="63"/>
      <c r="P25" s="64"/>
      <c r="Q25" s="64"/>
      <c r="R25" s="64"/>
    </row>
    <row r="26" spans="1:2" ht="1.5" customHeight="1">
      <c r="A26"/>
      <c r="B26"/>
    </row>
    <row r="27" spans="1:2" ht="18" customHeight="1" thickBot="1">
      <c r="A27"/>
      <c r="B27"/>
    </row>
    <row r="28" spans="1:6" s="29" customFormat="1" ht="25.5" customHeight="1" thickBot="1">
      <c r="A28" s="36" t="s">
        <v>36</v>
      </c>
      <c r="B28" s="92">
        <f>+B9+B19+B20+B21+B22+B23+B24+B25</f>
        <v>-182481.5</v>
      </c>
      <c r="C28" s="92">
        <f>+C9+C19+C20+C21+C22+C23+C24+C25</f>
        <v>8225.340000000002</v>
      </c>
      <c r="D28" s="92">
        <f>+D9+D19+D20+D21+D22+D23+D24+D25</f>
        <v>18276.56</v>
      </c>
      <c r="E28" s="93">
        <f>+E9+E19+E20+E21+E22+E23+E24+E25</f>
        <v>26501.9</v>
      </c>
      <c r="F28" s="94">
        <f>+F9+F19+F20+F21+F22+F23+F24+F25</f>
        <v>-155979.6</v>
      </c>
    </row>
    <row r="29" ht="6.75" customHeight="1"/>
  </sheetData>
  <mergeCells count="28">
    <mergeCell ref="F15:F17"/>
    <mergeCell ref="G5:J5"/>
    <mergeCell ref="F5:F7"/>
    <mergeCell ref="A13:M13"/>
    <mergeCell ref="L6:L7"/>
    <mergeCell ref="M6:M7"/>
    <mergeCell ref="K6:K7"/>
    <mergeCell ref="M16:M17"/>
    <mergeCell ref="C16:C17"/>
    <mergeCell ref="B15:B17"/>
    <mergeCell ref="A3:M3"/>
    <mergeCell ref="K5:M5"/>
    <mergeCell ref="A5:A7"/>
    <mergeCell ref="C6:C7"/>
    <mergeCell ref="D6:D7"/>
    <mergeCell ref="C5:E5"/>
    <mergeCell ref="E6:E7"/>
    <mergeCell ref="B5:B7"/>
    <mergeCell ref="A15:A17"/>
    <mergeCell ref="C15:E15"/>
    <mergeCell ref="N5:N7"/>
    <mergeCell ref="N15:N17"/>
    <mergeCell ref="G15:J15"/>
    <mergeCell ref="K15:M15"/>
    <mergeCell ref="K16:K17"/>
    <mergeCell ref="L16:L17"/>
    <mergeCell ref="D16:D17"/>
    <mergeCell ref="E16:E17"/>
  </mergeCells>
  <printOptions horizontalCentered="1"/>
  <pageMargins left="0.3937007874015748" right="0.4330708661417323" top="0.3937007874015748" bottom="0.24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2005-03-31T10:39:46Z</cp:lastPrinted>
  <dcterms:created xsi:type="dcterms:W3CDTF">2004-05-19T11:03:36Z</dcterms:created>
  <dcterms:modified xsi:type="dcterms:W3CDTF">2006-03-17T09:11:49Z</dcterms:modified>
  <cp:category/>
  <cp:version/>
  <cp:contentType/>
  <cp:contentStatus/>
</cp:coreProperties>
</file>