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2000" windowHeight="7305" activeTab="0"/>
  </bookViews>
  <sheets>
    <sheet name="RK-01-2006-46, př. 1" sheetId="1" r:id="rId1"/>
  </sheets>
  <definedNames>
    <definedName name="_xlnm.Print_Area" localSheetId="0">'RK-01-2006-46, př. 1'!$A$1:$F$62</definedName>
  </definedNames>
  <calcPr fullCalcOnLoad="1"/>
</workbook>
</file>

<file path=xl/sharedStrings.xml><?xml version="1.0" encoding="utf-8"?>
<sst xmlns="http://schemas.openxmlformats.org/spreadsheetml/2006/main" count="76" uniqueCount="45">
  <si>
    <t>počet stran: 1</t>
  </si>
  <si>
    <t>Rozpočet příjmů celkem</t>
  </si>
  <si>
    <t>upravený</t>
  </si>
  <si>
    <t>schválený</t>
  </si>
  <si>
    <t>Návrh</t>
  </si>
  <si>
    <t>na</t>
  </si>
  <si>
    <t>změnu</t>
  </si>
  <si>
    <t xml:space="preserve">Rozpočet </t>
  </si>
  <si>
    <t>úpravě</t>
  </si>
  <si>
    <t>příjmů po</t>
  </si>
  <si>
    <t>4=2 + 3</t>
  </si>
  <si>
    <t>Nemocnice Havlíčkův Brod</t>
  </si>
  <si>
    <t>Nemocnice Jihlava</t>
  </si>
  <si>
    <t>Nemocnice Pelhřimov</t>
  </si>
  <si>
    <t>Nemocnice Třebíč</t>
  </si>
  <si>
    <t>Nemocnice Nové Město na M.</t>
  </si>
  <si>
    <t>Příjmy celkem</t>
  </si>
  <si>
    <t>/v tis. Kč/</t>
  </si>
  <si>
    <t>ORJ</t>
  </si>
  <si>
    <t>Celkem</t>
  </si>
  <si>
    <t>(z titulu plnění příjmů z příkazních smluv u zdravotnických zařízení)</t>
  </si>
  <si>
    <t>I. Úprava příjmů rozpočtu kraje</t>
  </si>
  <si>
    <t>po</t>
  </si>
  <si>
    <t>Druh příjmů s ÚZ 00052/</t>
  </si>
  <si>
    <t>/zdravotnické zařízení</t>
  </si>
  <si>
    <t>z toho: Nemocnice Havlíčkův Brod</t>
  </si>
  <si>
    <t xml:space="preserve">            Nemocnice Jihlava</t>
  </si>
  <si>
    <t xml:space="preserve">            Nemocnice Třebíč</t>
  </si>
  <si>
    <t xml:space="preserve">            Nemocnice Pelhřimov</t>
  </si>
  <si>
    <t xml:space="preserve">            Nemocnice Nové Město na Mor.</t>
  </si>
  <si>
    <t>na změnu</t>
  </si>
  <si>
    <t>+  -</t>
  </si>
  <si>
    <t>Rozpočet výdajů</t>
  </si>
  <si>
    <t>3522 - Ostatní nemocnice</t>
  </si>
  <si>
    <t>II. Úprava výdajů rozpočtu kraje a úprava ukazatele "Příspěvek na provoz"</t>
  </si>
  <si>
    <t>III. Úprava výdajů rozpočtu kraje a úprava ukazatele "Investiční dotace"</t>
  </si>
  <si>
    <t>§/zdravotnické zařízení</t>
  </si>
  <si>
    <t>Příspěvek na provoz  a položka 5171 s ÚZ 00052</t>
  </si>
  <si>
    <t>Investiční dotace s ÚZ 00052</t>
  </si>
  <si>
    <t>3=4-2</t>
  </si>
  <si>
    <t>Návrh na změnu příjmů a výdajů rozpočtu kraje Vysočina na rok 2005</t>
  </si>
  <si>
    <t>pol. 5171 - Opravy a udržování</t>
  </si>
  <si>
    <t>pol. 2132 - Příjmy z pronájmu ostatních nemovitostí</t>
  </si>
  <si>
    <t>pol. 2133 - Příjmy z pronájmu movitých věcí</t>
  </si>
  <si>
    <t>RK-01-2006-46,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</si>
</sst>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4" fontId="4" fillId="0" borderId="17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2" borderId="8" xfId="0" applyFont="1" applyFill="1" applyBorder="1" applyAlignment="1">
      <alignment/>
    </xf>
    <xf numFmtId="4" fontId="7" fillId="2" borderId="9" xfId="0" applyNumberFormat="1" applyFont="1" applyFill="1" applyBorder="1" applyAlignment="1">
      <alignment/>
    </xf>
    <xf numFmtId="164" fontId="7" fillId="2" borderId="8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/>
    </xf>
    <xf numFmtId="0" fontId="4" fillId="0" borderId="7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3" xfId="0" applyFont="1" applyBorder="1" applyAlignment="1">
      <alignment/>
    </xf>
    <xf numFmtId="164" fontId="7" fillId="2" borderId="19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20" xfId="0" applyNumberFormat="1" applyFont="1" applyBorder="1" applyAlignment="1">
      <alignment/>
    </xf>
    <xf numFmtId="4" fontId="7" fillId="0" borderId="21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" fontId="8" fillId="0" borderId="22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7" fillId="2" borderId="23" xfId="0" applyNumberFormat="1" applyFont="1" applyFill="1" applyBorder="1" applyAlignment="1">
      <alignment/>
    </xf>
    <xf numFmtId="4" fontId="7" fillId="2" borderId="10" xfId="0" applyNumberFormat="1" applyFont="1" applyFill="1" applyBorder="1" applyAlignment="1">
      <alignment/>
    </xf>
    <xf numFmtId="4" fontId="7" fillId="2" borderId="13" xfId="0" applyNumberFormat="1" applyFont="1" applyFill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2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7" fillId="0" borderId="20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4" fontId="7" fillId="2" borderId="24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7.125" style="0" customWidth="1"/>
    <col min="2" max="2" width="30.625" style="0" customWidth="1"/>
    <col min="3" max="7" width="11.75390625" style="0" customWidth="1"/>
    <col min="8" max="10" width="10.00390625" style="0" bestFit="1" customWidth="1"/>
  </cols>
  <sheetData>
    <row r="1" s="1" customFormat="1" ht="12.75">
      <c r="E1" s="2" t="s">
        <v>44</v>
      </c>
    </row>
    <row r="2" s="1" customFormat="1" ht="12.75">
      <c r="E2" s="2" t="s">
        <v>0</v>
      </c>
    </row>
    <row r="3" spans="1:5" s="1" customFormat="1" ht="15.75">
      <c r="A3" s="3" t="s">
        <v>40</v>
      </c>
      <c r="E3" s="4"/>
    </row>
    <row r="4" spans="1:5" s="1" customFormat="1" ht="12.75">
      <c r="A4" s="5"/>
      <c r="E4" s="2"/>
    </row>
    <row r="5" spans="1:2" s="1" customFormat="1" ht="12.75">
      <c r="A5" s="5" t="s">
        <v>21</v>
      </c>
      <c r="B5" s="5"/>
    </row>
    <row r="6" s="1" customFormat="1" ht="12.75">
      <c r="A6" s="1" t="s">
        <v>20</v>
      </c>
    </row>
    <row r="7" spans="5:6" s="1" customFormat="1" ht="13.5" thickBot="1">
      <c r="E7" s="6"/>
      <c r="F7" s="6" t="s">
        <v>17</v>
      </c>
    </row>
    <row r="8" spans="1:7" s="12" customFormat="1" ht="12.75">
      <c r="A8" s="7"/>
      <c r="B8" s="8"/>
      <c r="C8" s="83" t="s">
        <v>1</v>
      </c>
      <c r="D8" s="84"/>
      <c r="E8" s="9" t="s">
        <v>4</v>
      </c>
      <c r="F8" s="10" t="s">
        <v>7</v>
      </c>
      <c r="G8" s="11"/>
    </row>
    <row r="9" spans="1:9" s="12" customFormat="1" ht="12.75">
      <c r="A9" s="13" t="s">
        <v>23</v>
      </c>
      <c r="B9" s="14"/>
      <c r="C9" s="85"/>
      <c r="D9" s="86"/>
      <c r="E9" s="15" t="s">
        <v>30</v>
      </c>
      <c r="F9" s="16" t="s">
        <v>9</v>
      </c>
      <c r="G9" s="11"/>
      <c r="I9" s="72"/>
    </row>
    <row r="10" spans="1:7" s="12" customFormat="1" ht="13.5" thickBot="1">
      <c r="A10" s="17" t="s">
        <v>24</v>
      </c>
      <c r="B10" s="18"/>
      <c r="C10" s="19" t="s">
        <v>3</v>
      </c>
      <c r="D10" s="20" t="s">
        <v>2</v>
      </c>
      <c r="E10" s="21" t="s">
        <v>31</v>
      </c>
      <c r="F10" s="22" t="s">
        <v>8</v>
      </c>
      <c r="G10" s="11"/>
    </row>
    <row r="11" spans="1:7" s="30" customFormat="1" ht="9.75">
      <c r="A11" s="23"/>
      <c r="B11" s="24"/>
      <c r="C11" s="25">
        <v>1</v>
      </c>
      <c r="D11" s="26">
        <v>2</v>
      </c>
      <c r="E11" s="27" t="s">
        <v>39</v>
      </c>
      <c r="F11" s="28">
        <v>4</v>
      </c>
      <c r="G11" s="29"/>
    </row>
    <row r="12" spans="1:10" s="35" customFormat="1" ht="11.25">
      <c r="A12" s="31" t="s">
        <v>42</v>
      </c>
      <c r="B12" s="32"/>
      <c r="C12" s="33">
        <v>0</v>
      </c>
      <c r="D12" s="60">
        <f>SUM(D13:D18)</f>
        <v>3301.25</v>
      </c>
      <c r="E12" s="71">
        <f>SUM(E13:E18)</f>
        <v>1267.65326</v>
      </c>
      <c r="F12" s="61">
        <f>SUM(F13:F17)</f>
        <v>4568.90326</v>
      </c>
      <c r="G12" s="34"/>
      <c r="H12" s="74"/>
      <c r="I12" s="74"/>
      <c r="J12" s="74"/>
    </row>
    <row r="13" spans="1:10" s="35" customFormat="1" ht="11.25">
      <c r="A13" s="36" t="s">
        <v>25</v>
      </c>
      <c r="B13" s="37"/>
      <c r="C13" s="38">
        <v>0</v>
      </c>
      <c r="D13" s="62">
        <v>105</v>
      </c>
      <c r="E13" s="63">
        <f>SUM(F13-D13)</f>
        <v>265.6</v>
      </c>
      <c r="F13" s="64">
        <v>370.6</v>
      </c>
      <c r="G13" s="34"/>
      <c r="H13" s="73"/>
      <c r="I13" s="73"/>
      <c r="J13" s="73"/>
    </row>
    <row r="14" spans="1:10" s="35" customFormat="1" ht="11.25">
      <c r="A14" s="36" t="s">
        <v>26</v>
      </c>
      <c r="B14" s="37"/>
      <c r="C14" s="38">
        <v>0</v>
      </c>
      <c r="D14" s="62">
        <v>697.8</v>
      </c>
      <c r="E14" s="63">
        <f>SUM(F14-D14)</f>
        <v>-122.89999999999998</v>
      </c>
      <c r="F14" s="64">
        <v>574.9</v>
      </c>
      <c r="G14" s="34"/>
      <c r="H14" s="73"/>
      <c r="I14" s="73"/>
      <c r="J14" s="73"/>
    </row>
    <row r="15" spans="1:10" s="35" customFormat="1" ht="11.25">
      <c r="A15" s="36" t="s">
        <v>28</v>
      </c>
      <c r="B15" s="37"/>
      <c r="C15" s="38">
        <v>0</v>
      </c>
      <c r="D15" s="62">
        <v>331.9</v>
      </c>
      <c r="E15" s="63">
        <f>SUM(F15-D15)</f>
        <v>38.77325999999999</v>
      </c>
      <c r="F15" s="64">
        <f>SUM(77.75295+292.92031)</f>
        <v>370.67325999999997</v>
      </c>
      <c r="G15" s="34"/>
      <c r="H15" s="75"/>
      <c r="I15" s="73"/>
      <c r="J15" s="73"/>
    </row>
    <row r="16" spans="1:10" s="35" customFormat="1" ht="11.25">
      <c r="A16" s="36" t="s">
        <v>27</v>
      </c>
      <c r="B16" s="37"/>
      <c r="C16" s="38">
        <v>0</v>
      </c>
      <c r="D16" s="62">
        <v>1608.6</v>
      </c>
      <c r="E16" s="63">
        <f>SUM(F16-D16)</f>
        <v>-68.89999999999986</v>
      </c>
      <c r="F16" s="64">
        <v>1539.7</v>
      </c>
      <c r="G16" s="34"/>
      <c r="H16" s="73"/>
      <c r="I16" s="73"/>
      <c r="J16" s="73"/>
    </row>
    <row r="17" spans="1:10" s="35" customFormat="1" ht="11.25">
      <c r="A17" s="36" t="s">
        <v>29</v>
      </c>
      <c r="B17" s="37"/>
      <c r="C17" s="38">
        <v>0</v>
      </c>
      <c r="D17" s="62">
        <v>557.95</v>
      </c>
      <c r="E17" s="63">
        <f>SUM(F17-D17)</f>
        <v>1155.08</v>
      </c>
      <c r="F17" s="64">
        <v>1713.03</v>
      </c>
      <c r="G17" s="34"/>
      <c r="H17" s="73"/>
      <c r="I17" s="73"/>
      <c r="J17" s="73"/>
    </row>
    <row r="18" spans="1:10" s="35" customFormat="1" ht="11.25">
      <c r="A18" s="36"/>
      <c r="B18" s="37"/>
      <c r="C18" s="38"/>
      <c r="D18" s="62"/>
      <c r="E18" s="65"/>
      <c r="F18" s="66"/>
      <c r="G18" s="34"/>
      <c r="H18" s="73"/>
      <c r="I18" s="73"/>
      <c r="J18" s="73"/>
    </row>
    <row r="19" spans="1:10" s="35" customFormat="1" ht="11.25">
      <c r="A19" s="31" t="s">
        <v>43</v>
      </c>
      <c r="B19" s="32"/>
      <c r="C19" s="39">
        <f>SUM(C20:C24)</f>
        <v>0</v>
      </c>
      <c r="D19" s="60">
        <f>SUM(D20:D24)</f>
        <v>41.099999999999994</v>
      </c>
      <c r="E19" s="70">
        <f>SUM(E20:E24)</f>
        <v>24.020590000000002</v>
      </c>
      <c r="F19" s="61">
        <f>SUM(F20:F24)</f>
        <v>65.12058999999999</v>
      </c>
      <c r="G19" s="34"/>
      <c r="H19" s="74"/>
      <c r="I19" s="74"/>
      <c r="J19" s="74"/>
    </row>
    <row r="20" spans="1:10" s="35" customFormat="1" ht="11.25">
      <c r="A20" s="36" t="s">
        <v>25</v>
      </c>
      <c r="B20" s="37"/>
      <c r="C20" s="38">
        <v>0</v>
      </c>
      <c r="D20" s="62">
        <v>0</v>
      </c>
      <c r="E20" s="63">
        <f>SUM(F20-D20)</f>
        <v>0</v>
      </c>
      <c r="F20" s="64">
        <v>0</v>
      </c>
      <c r="G20" s="34"/>
      <c r="H20" s="73"/>
      <c r="I20" s="73"/>
      <c r="J20" s="73"/>
    </row>
    <row r="21" spans="1:10" s="35" customFormat="1" ht="11.25">
      <c r="A21" s="36" t="s">
        <v>26</v>
      </c>
      <c r="B21" s="37"/>
      <c r="C21" s="38">
        <v>0</v>
      </c>
      <c r="D21" s="62">
        <v>12.2</v>
      </c>
      <c r="E21" s="63">
        <f>SUM(F21-D21)</f>
        <v>-0.08000000000000007</v>
      </c>
      <c r="F21" s="64">
        <v>12.12</v>
      </c>
      <c r="G21" s="34"/>
      <c r="H21" s="73"/>
      <c r="I21" s="73"/>
      <c r="J21" s="73"/>
    </row>
    <row r="22" spans="1:10" s="35" customFormat="1" ht="11.25">
      <c r="A22" s="36" t="s">
        <v>28</v>
      </c>
      <c r="B22" s="37"/>
      <c r="C22" s="38">
        <v>0</v>
      </c>
      <c r="D22" s="62">
        <v>3.1</v>
      </c>
      <c r="E22" s="63">
        <f>SUM(F22-D22)</f>
        <v>6.59</v>
      </c>
      <c r="F22" s="64">
        <v>9.69</v>
      </c>
      <c r="G22" s="34"/>
      <c r="H22" s="75"/>
      <c r="I22" s="73"/>
      <c r="J22" s="73"/>
    </row>
    <row r="23" spans="1:10" s="35" customFormat="1" ht="11.25">
      <c r="A23" s="36" t="s">
        <v>27</v>
      </c>
      <c r="B23" s="37"/>
      <c r="C23" s="38">
        <v>0</v>
      </c>
      <c r="D23" s="62">
        <v>21.4</v>
      </c>
      <c r="E23" s="63">
        <f>SUM(F23-D23)</f>
        <v>3.8005900000000032</v>
      </c>
      <c r="F23" s="64">
        <f>21.31736+3.88323</f>
        <v>25.200590000000002</v>
      </c>
      <c r="G23" s="34"/>
      <c r="H23" s="73"/>
      <c r="I23" s="73"/>
      <c r="J23" s="73"/>
    </row>
    <row r="24" spans="1:10" s="35" customFormat="1" ht="11.25">
      <c r="A24" s="36" t="s">
        <v>29</v>
      </c>
      <c r="B24" s="37"/>
      <c r="C24" s="38">
        <v>0</v>
      </c>
      <c r="D24" s="62">
        <v>4.4</v>
      </c>
      <c r="E24" s="63">
        <f>SUM(F24-D24)</f>
        <v>13.709999999999999</v>
      </c>
      <c r="F24" s="64">
        <v>18.11</v>
      </c>
      <c r="G24" s="34"/>
      <c r="H24" s="73"/>
      <c r="I24" s="73"/>
      <c r="J24" s="73"/>
    </row>
    <row r="25" spans="1:10" s="35" customFormat="1" ht="11.25">
      <c r="A25" s="36"/>
      <c r="B25" s="37"/>
      <c r="C25" s="38"/>
      <c r="D25" s="62"/>
      <c r="E25" s="65"/>
      <c r="F25" s="64"/>
      <c r="G25" s="34"/>
      <c r="H25" s="73"/>
      <c r="I25" s="73"/>
      <c r="J25" s="73"/>
    </row>
    <row r="26" spans="1:10" s="35" customFormat="1" ht="12" thickBot="1">
      <c r="A26" s="40" t="s">
        <v>16</v>
      </c>
      <c r="B26" s="41"/>
      <c r="C26" s="42">
        <f>SUM(C12+C19)</f>
        <v>0</v>
      </c>
      <c r="D26" s="67">
        <f>SUM(D12+D19)</f>
        <v>3342.35</v>
      </c>
      <c r="E26" s="68">
        <f>SUM(E12+E19)</f>
        <v>1291.6738500000001</v>
      </c>
      <c r="F26" s="69">
        <f>SUM(F12+F19)</f>
        <v>4634.02385</v>
      </c>
      <c r="G26" s="43"/>
      <c r="H26" s="74"/>
      <c r="I26" s="74"/>
      <c r="J26" s="74"/>
    </row>
    <row r="27" s="1" customFormat="1" ht="12.75"/>
    <row r="28" s="1" customFormat="1" ht="12.75"/>
    <row r="29" s="1" customFormat="1" ht="12.75">
      <c r="A29" s="5" t="s">
        <v>34</v>
      </c>
    </row>
    <row r="30" s="1" customFormat="1" ht="13.5" thickBot="1">
      <c r="F30" s="6" t="s">
        <v>17</v>
      </c>
    </row>
    <row r="31" spans="1:6" s="1" customFormat="1" ht="12.75">
      <c r="A31" s="44"/>
      <c r="B31" s="45"/>
      <c r="C31" s="89" t="s">
        <v>37</v>
      </c>
      <c r="D31" s="90"/>
      <c r="E31" s="90"/>
      <c r="F31" s="91"/>
    </row>
    <row r="32" spans="1:6" s="12" customFormat="1" ht="12.75">
      <c r="A32" s="16" t="s">
        <v>18</v>
      </c>
      <c r="B32" s="13" t="s">
        <v>36</v>
      </c>
      <c r="C32" s="87" t="s">
        <v>32</v>
      </c>
      <c r="D32" s="88"/>
      <c r="E32" s="15" t="s">
        <v>4</v>
      </c>
      <c r="F32" s="16" t="s">
        <v>7</v>
      </c>
    </row>
    <row r="33" spans="1:6" s="12" customFormat="1" ht="12.75">
      <c r="A33" s="16"/>
      <c r="B33" s="46"/>
      <c r="C33" s="85"/>
      <c r="D33" s="86"/>
      <c r="E33" s="15" t="s">
        <v>5</v>
      </c>
      <c r="F33" s="16" t="s">
        <v>22</v>
      </c>
    </row>
    <row r="34" spans="1:6" s="12" customFormat="1" ht="13.5" thickBot="1">
      <c r="A34" s="22"/>
      <c r="B34" s="17"/>
      <c r="C34" s="19" t="s">
        <v>3</v>
      </c>
      <c r="D34" s="20" t="s">
        <v>2</v>
      </c>
      <c r="E34" s="47" t="s">
        <v>6</v>
      </c>
      <c r="F34" s="22" t="s">
        <v>8</v>
      </c>
    </row>
    <row r="35" spans="1:6" s="30" customFormat="1" ht="9.75">
      <c r="A35" s="28"/>
      <c r="B35" s="23"/>
      <c r="C35" s="25">
        <v>1</v>
      </c>
      <c r="D35" s="26">
        <v>2</v>
      </c>
      <c r="E35" s="27">
        <v>3</v>
      </c>
      <c r="F35" s="28" t="s">
        <v>10</v>
      </c>
    </row>
    <row r="36" spans="1:6" s="35" customFormat="1" ht="11.25">
      <c r="A36" s="48">
        <v>5000</v>
      </c>
      <c r="B36" s="49" t="s">
        <v>33</v>
      </c>
      <c r="C36" s="50">
        <f>SUM(C37:C43)</f>
        <v>0</v>
      </c>
      <c r="D36" s="79">
        <f>SUM(D37:D43)</f>
        <v>1002.35</v>
      </c>
      <c r="E36" s="80">
        <f>SUM(E37:E43)</f>
        <v>1479.75</v>
      </c>
      <c r="F36" s="81">
        <f>SUM(D36:E36)</f>
        <v>2482.1</v>
      </c>
    </row>
    <row r="37" spans="1:10" s="35" customFormat="1" ht="11.25">
      <c r="A37" s="51"/>
      <c r="B37" s="36" t="s">
        <v>11</v>
      </c>
      <c r="C37" s="38">
        <v>0</v>
      </c>
      <c r="D37" s="62">
        <v>105</v>
      </c>
      <c r="E37" s="65">
        <v>265.6</v>
      </c>
      <c r="F37" s="66">
        <f aca="true" t="shared" si="0" ref="F37:F43">SUM(D37:E37)</f>
        <v>370.6</v>
      </c>
      <c r="H37" s="76"/>
      <c r="I37" s="73"/>
      <c r="J37" s="77"/>
    </row>
    <row r="38" spans="1:10" s="35" customFormat="1" ht="11.25">
      <c r="A38" s="51"/>
      <c r="B38" s="36" t="s">
        <v>12</v>
      </c>
      <c r="C38" s="38">
        <v>0</v>
      </c>
      <c r="D38" s="62">
        <v>0</v>
      </c>
      <c r="E38" s="65">
        <v>0</v>
      </c>
      <c r="F38" s="66">
        <f t="shared" si="0"/>
        <v>0</v>
      </c>
      <c r="H38" s="76"/>
      <c r="I38" s="73"/>
      <c r="J38" s="77"/>
    </row>
    <row r="39" spans="1:10" s="35" customFormat="1" ht="11.25">
      <c r="A39" s="51"/>
      <c r="B39" s="36" t="s">
        <v>13</v>
      </c>
      <c r="C39" s="38">
        <v>0</v>
      </c>
      <c r="D39" s="62">
        <v>335</v>
      </c>
      <c r="E39" s="65">
        <v>45.36</v>
      </c>
      <c r="F39" s="66">
        <f t="shared" si="0"/>
        <v>380.36</v>
      </c>
      <c r="H39" s="76"/>
      <c r="I39" s="73"/>
      <c r="J39" s="77"/>
    </row>
    <row r="40" spans="1:10" s="35" customFormat="1" ht="11.25">
      <c r="A40" s="51"/>
      <c r="B40" s="36" t="s">
        <v>14</v>
      </c>
      <c r="C40" s="38">
        <v>0</v>
      </c>
      <c r="D40" s="62">
        <v>0</v>
      </c>
      <c r="E40" s="65">
        <v>0</v>
      </c>
      <c r="F40" s="66">
        <f t="shared" si="0"/>
        <v>0</v>
      </c>
      <c r="H40" s="76"/>
      <c r="I40" s="73"/>
      <c r="J40" s="77"/>
    </row>
    <row r="41" spans="1:10" s="35" customFormat="1" ht="11.25">
      <c r="A41" s="51"/>
      <c r="B41" s="36" t="s">
        <v>15</v>
      </c>
      <c r="C41" s="38">
        <v>0</v>
      </c>
      <c r="D41" s="62">
        <v>405.74</v>
      </c>
      <c r="E41" s="65">
        <v>1168.78</v>
      </c>
      <c r="F41" s="66">
        <f t="shared" si="0"/>
        <v>1574.52</v>
      </c>
      <c r="H41" s="76"/>
      <c r="I41" s="73"/>
      <c r="J41" s="77"/>
    </row>
    <row r="42" spans="1:10" s="35" customFormat="1" ht="11.25">
      <c r="A42" s="51"/>
      <c r="B42" s="36"/>
      <c r="C42" s="38"/>
      <c r="D42" s="62"/>
      <c r="E42" s="65"/>
      <c r="F42" s="66"/>
      <c r="H42" s="76"/>
      <c r="I42" s="73"/>
      <c r="J42" s="77"/>
    </row>
    <row r="43" spans="1:10" s="35" customFormat="1" ht="11.25">
      <c r="A43" s="51"/>
      <c r="B43" s="36" t="s">
        <v>41</v>
      </c>
      <c r="C43" s="38">
        <v>0</v>
      </c>
      <c r="D43" s="62">
        <v>156.61</v>
      </c>
      <c r="E43" s="65">
        <v>0.01</v>
      </c>
      <c r="F43" s="66">
        <f t="shared" si="0"/>
        <v>156.62</v>
      </c>
      <c r="H43" s="76"/>
      <c r="I43" s="73"/>
      <c r="J43" s="77"/>
    </row>
    <row r="44" spans="1:10" s="35" customFormat="1" ht="11.25">
      <c r="A44" s="51"/>
      <c r="B44" s="52"/>
      <c r="C44" s="38"/>
      <c r="D44" s="62"/>
      <c r="E44" s="65"/>
      <c r="F44" s="66"/>
      <c r="H44" s="76"/>
      <c r="I44" s="73"/>
      <c r="J44" s="77"/>
    </row>
    <row r="45" spans="1:9" s="35" customFormat="1" ht="12" thickBot="1">
      <c r="A45" s="53"/>
      <c r="B45" s="40" t="s">
        <v>19</v>
      </c>
      <c r="C45" s="54">
        <f>SUM(C36+C43)</f>
        <v>0</v>
      </c>
      <c r="D45" s="67">
        <f>SUM(D37:D44)</f>
        <v>1002.35</v>
      </c>
      <c r="E45" s="82">
        <f>SUM(E37:E44)</f>
        <v>1479.75</v>
      </c>
      <c r="F45" s="82">
        <f>SUM(D45+E45)</f>
        <v>2482.1</v>
      </c>
      <c r="H45" s="76"/>
      <c r="I45" s="73"/>
    </row>
    <row r="46" s="1" customFormat="1" ht="12.75"/>
    <row r="47" s="1" customFormat="1" ht="12.75"/>
    <row r="48" s="1" customFormat="1" ht="12.75">
      <c r="A48" s="5" t="s">
        <v>35</v>
      </c>
    </row>
    <row r="49" s="1" customFormat="1" ht="13.5" thickBot="1">
      <c r="F49" s="6" t="s">
        <v>17</v>
      </c>
    </row>
    <row r="50" spans="1:6" s="1" customFormat="1" ht="13.5" thickBot="1">
      <c r="A50" s="44"/>
      <c r="B50" s="45"/>
      <c r="C50" s="89" t="s">
        <v>38</v>
      </c>
      <c r="D50" s="90"/>
      <c r="E50" s="90"/>
      <c r="F50" s="91"/>
    </row>
    <row r="51" spans="1:6" s="1" customFormat="1" ht="12.75">
      <c r="A51" s="16" t="s">
        <v>18</v>
      </c>
      <c r="B51" s="13" t="s">
        <v>36</v>
      </c>
      <c r="C51" s="83" t="s">
        <v>32</v>
      </c>
      <c r="D51" s="84"/>
      <c r="E51" s="9" t="s">
        <v>4</v>
      </c>
      <c r="F51" s="10" t="s">
        <v>7</v>
      </c>
    </row>
    <row r="52" spans="1:10" s="1" customFormat="1" ht="12.75">
      <c r="A52" s="16"/>
      <c r="B52" s="46"/>
      <c r="C52" s="85"/>
      <c r="D52" s="86"/>
      <c r="E52" s="15" t="s">
        <v>5</v>
      </c>
      <c r="F52" s="16" t="s">
        <v>22</v>
      </c>
      <c r="H52" s="12"/>
      <c r="I52" s="12"/>
      <c r="J52" s="12"/>
    </row>
    <row r="53" spans="1:10" s="1" customFormat="1" ht="13.5" thickBot="1">
      <c r="A53" s="22"/>
      <c r="B53" s="17"/>
      <c r="C53" s="19" t="s">
        <v>3</v>
      </c>
      <c r="D53" s="20" t="s">
        <v>2</v>
      </c>
      <c r="E53" s="47" t="s">
        <v>6</v>
      </c>
      <c r="F53" s="22" t="s">
        <v>8</v>
      </c>
      <c r="H53" s="12"/>
      <c r="I53" s="12"/>
      <c r="J53" s="12"/>
    </row>
    <row r="54" spans="1:6" s="35" customFormat="1" ht="11.25">
      <c r="A54" s="55"/>
      <c r="B54" s="56"/>
      <c r="C54" s="57">
        <v>1</v>
      </c>
      <c r="D54" s="58">
        <v>2</v>
      </c>
      <c r="E54" s="59">
        <v>3</v>
      </c>
      <c r="F54" s="55" t="s">
        <v>10</v>
      </c>
    </row>
    <row r="55" spans="1:10" s="1" customFormat="1" ht="12.75">
      <c r="A55" s="48">
        <v>5000</v>
      </c>
      <c r="B55" s="49" t="s">
        <v>33</v>
      </c>
      <c r="C55" s="50">
        <f>SUM(C56:C60)</f>
        <v>0</v>
      </c>
      <c r="D55" s="79">
        <f>SUM(D56:D60)</f>
        <v>2340</v>
      </c>
      <c r="E55" s="80">
        <f>SUM(E56:E60)</f>
        <v>-188.07999999999998</v>
      </c>
      <c r="F55" s="81">
        <f aca="true" t="shared" si="1" ref="F55:F60">SUM(D55:E55)</f>
        <v>2151.92</v>
      </c>
      <c r="H55" s="73"/>
      <c r="I55" s="73"/>
      <c r="J55" s="78"/>
    </row>
    <row r="56" spans="1:10" s="1" customFormat="1" ht="12.75">
      <c r="A56" s="51"/>
      <c r="B56" s="36" t="s">
        <v>11</v>
      </c>
      <c r="C56" s="38">
        <v>0</v>
      </c>
      <c r="D56" s="62">
        <v>0</v>
      </c>
      <c r="E56" s="65">
        <v>0</v>
      </c>
      <c r="F56" s="66">
        <f t="shared" si="1"/>
        <v>0</v>
      </c>
      <c r="H56" s="73"/>
      <c r="I56" s="73"/>
      <c r="J56" s="78"/>
    </row>
    <row r="57" spans="1:10" s="1" customFormat="1" ht="12.75">
      <c r="A57" s="51"/>
      <c r="B57" s="36" t="s">
        <v>12</v>
      </c>
      <c r="C57" s="38">
        <v>0</v>
      </c>
      <c r="D57" s="62">
        <v>710</v>
      </c>
      <c r="E57" s="65">
        <v>-122.98</v>
      </c>
      <c r="F57" s="66">
        <f t="shared" si="1"/>
        <v>587.02</v>
      </c>
      <c r="H57" s="73"/>
      <c r="I57" s="73"/>
      <c r="J57" s="78"/>
    </row>
    <row r="58" spans="1:10" s="1" customFormat="1" ht="12.75">
      <c r="A58" s="51"/>
      <c r="B58" s="36" t="s">
        <v>13</v>
      </c>
      <c r="C58" s="38">
        <v>0</v>
      </c>
      <c r="D58" s="62">
        <v>0</v>
      </c>
      <c r="E58" s="65">
        <v>0</v>
      </c>
      <c r="F58" s="66">
        <f t="shared" si="1"/>
        <v>0</v>
      </c>
      <c r="H58" s="73"/>
      <c r="I58" s="73"/>
      <c r="J58" s="78"/>
    </row>
    <row r="59" spans="1:10" s="1" customFormat="1" ht="12.75">
      <c r="A59" s="51"/>
      <c r="B59" s="36" t="s">
        <v>14</v>
      </c>
      <c r="C59" s="38">
        <v>0</v>
      </c>
      <c r="D59" s="62">
        <v>1630</v>
      </c>
      <c r="E59" s="65">
        <v>-65.1</v>
      </c>
      <c r="F59" s="66">
        <f t="shared" si="1"/>
        <v>1564.9</v>
      </c>
      <c r="H59" s="73"/>
      <c r="I59" s="73"/>
      <c r="J59" s="78"/>
    </row>
    <row r="60" spans="1:10" s="1" customFormat="1" ht="12.75">
      <c r="A60" s="51"/>
      <c r="B60" s="36" t="s">
        <v>15</v>
      </c>
      <c r="C60" s="38">
        <v>0</v>
      </c>
      <c r="D60" s="62">
        <v>0</v>
      </c>
      <c r="E60" s="65">
        <v>0</v>
      </c>
      <c r="F60" s="66">
        <f t="shared" si="1"/>
        <v>0</v>
      </c>
      <c r="H60" s="73"/>
      <c r="I60" s="73"/>
      <c r="J60" s="78"/>
    </row>
    <row r="61" spans="1:10" s="1" customFormat="1" ht="12.75">
      <c r="A61" s="51"/>
      <c r="B61" s="36"/>
      <c r="C61" s="38"/>
      <c r="D61" s="62"/>
      <c r="E61" s="65"/>
      <c r="F61" s="66"/>
      <c r="H61" s="73"/>
      <c r="I61" s="73"/>
      <c r="J61" s="78"/>
    </row>
    <row r="62" spans="1:10" s="1" customFormat="1" ht="13.5" thickBot="1">
      <c r="A62" s="53"/>
      <c r="B62" s="40" t="s">
        <v>19</v>
      </c>
      <c r="C62" s="54">
        <f>SUM(C56:C61)</f>
        <v>0</v>
      </c>
      <c r="D62" s="67">
        <f>SUM(D56:D61)</f>
        <v>2340</v>
      </c>
      <c r="E62" s="82">
        <f>SUM(E56:E61)</f>
        <v>-188.07999999999998</v>
      </c>
      <c r="F62" s="82">
        <f>SUM(D62+E62)</f>
        <v>2151.92</v>
      </c>
      <c r="H62" s="73"/>
      <c r="I62" s="73"/>
      <c r="J62" s="73"/>
    </row>
  </sheetData>
  <mergeCells count="5">
    <mergeCell ref="C8:D9"/>
    <mergeCell ref="C32:D33"/>
    <mergeCell ref="C51:D52"/>
    <mergeCell ref="C31:F31"/>
    <mergeCell ref="C50:F5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jakoubkova</cp:lastModifiedBy>
  <cp:lastPrinted>2006-01-04T15:29:29Z</cp:lastPrinted>
  <dcterms:created xsi:type="dcterms:W3CDTF">2003-12-06T20:20:57Z</dcterms:created>
  <dcterms:modified xsi:type="dcterms:W3CDTF">2006-01-06T08:28:05Z</dcterms:modified>
  <cp:category/>
  <cp:version/>
  <cp:contentType/>
  <cp:contentStatus/>
</cp:coreProperties>
</file>