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600" windowWidth="9420" windowHeight="8385" tabRatio="939" activeTab="0"/>
  </bookViews>
  <sheets>
    <sheet name="RK-38-2005-21, př. 4" sheetId="1" r:id="rId1"/>
  </sheets>
  <definedNames>
    <definedName name="_xlnm.Print_Area" localSheetId="0">'RK-38-2005-21, př. 4'!$A$1:$N$68</definedName>
  </definedNames>
  <calcPr fullCalcOnLoad="1"/>
</workbook>
</file>

<file path=xl/sharedStrings.xml><?xml version="1.0" encoding="utf-8"?>
<sst xmlns="http://schemas.openxmlformats.org/spreadsheetml/2006/main" count="54" uniqueCount="53">
  <si>
    <t>Projekt</t>
  </si>
  <si>
    <t>Budování partnerství</t>
  </si>
  <si>
    <t>ROWANet</t>
  </si>
  <si>
    <t xml:space="preserve">Technická asistence INTERREG IIIA </t>
  </si>
  <si>
    <t>Jezdecké stezky (Interreg IIIA)</t>
  </si>
  <si>
    <t>Malí podnikatelé</t>
  </si>
  <si>
    <t>Drobní podnikatelé</t>
  </si>
  <si>
    <t>Interreg IIIC - ICHNOS</t>
  </si>
  <si>
    <t>rozdíl výdaj-příjem 2005</t>
  </si>
  <si>
    <t>rozdíl výdaj-příjem 2006</t>
  </si>
  <si>
    <t>rozdíl výdaj-příjem 2007</t>
  </si>
  <si>
    <t>rozdíl výdaj-příjem 2008</t>
  </si>
  <si>
    <t>požadavek na FSR (+) vratka (-) 2006</t>
  </si>
  <si>
    <t>požadavek na FSR (+) vratka (-) 2007</t>
  </si>
  <si>
    <t>požadavek na FSR (+) vratka (-) další období</t>
  </si>
  <si>
    <t>Technická asistence SROP 2005</t>
  </si>
  <si>
    <t>Severojižní propojení kraje Vysočina (Interreg IIIA - 2.2) - soubor projektů</t>
  </si>
  <si>
    <t>audit GS Malí podnikatelé</t>
  </si>
  <si>
    <t>GS 4.2.2. Regionální a místní infrastruktura cestovního ruchu</t>
  </si>
  <si>
    <t xml:space="preserve">Audit GS 4.2.2. Regionální a místní infrastruktura cestovního ruchu  </t>
  </si>
  <si>
    <t xml:space="preserve">GS 4.1.2. Regionální a místní služby cestovního ruchu </t>
  </si>
  <si>
    <t xml:space="preserve">Vlastní projekt kraje v rámci GS 4.1.2 </t>
  </si>
  <si>
    <t>Rozvoj kapacit dalšího profesního vzdělávání</t>
  </si>
  <si>
    <t>Administrace grant. sch. Podpora sociální integrace v kraji Vysočina 2004-2006</t>
  </si>
  <si>
    <t>Administrace grant. sch. Rozvoj kapacit dalšího profesního vzdělávání</t>
  </si>
  <si>
    <t>požadavek na FSR (+) vratka (-) 2008</t>
  </si>
  <si>
    <t xml:space="preserve">Adaptabilní školy - další vzdělávání </t>
  </si>
  <si>
    <t xml:space="preserve">Adaptabilní školy - počáteční vzdělávání </t>
  </si>
  <si>
    <t>II/352 Jihlava - Heroltice (Reality -1.2)</t>
  </si>
  <si>
    <t>CELKEM</t>
  </si>
  <si>
    <t>Projekt Muzea Vysočiny Jihlava, přísp. organizace: Jihlava - město střední Evropy: od renesance po průmyslovou revoluci, historie regionu v kontextu středoevropských dějin jako objekt vědy, volnočasových aktivit (program INTERREG IIIA, 0340/05/2005/ZK)</t>
  </si>
  <si>
    <t xml:space="preserve">Kofinancování individuálních projektů v opatření 4.2.2 SROP ZK </t>
  </si>
  <si>
    <t>Centrum maternofetální medicíny EHP/Norsko - Nemocnice Jihlava (půjčka)</t>
  </si>
  <si>
    <t>Kulturní dědictví Vysočiny do Výzvy č. 1 Finančního mechanismu EHP/Norska</t>
  </si>
  <si>
    <t>Další možné požadavky na Fond strategických rezerv (tis. Kč):</t>
  </si>
  <si>
    <t>Příjem do rozpočtu kraje 2006                  (2)</t>
  </si>
  <si>
    <t>Přehled předpokládaného financování projektů spolufinancovaných z prostředků EU v roce 2006   (tis. Kč)</t>
  </si>
  <si>
    <t>Výdaje z rozpočtu kraje 2006                 (1)</t>
  </si>
  <si>
    <t>Potřeba finančních prostředků (převod zůstatků účtů z r. 2005 + převody z FSR v r. 2006)               (3) = (1)-(2)</t>
  </si>
  <si>
    <t>na 2007- 8 pak 2402,043</t>
  </si>
  <si>
    <t>Marea (eCONTENTplus) v případě schválení rok 2006</t>
  </si>
  <si>
    <t>na rok 2007-8 pak 2094</t>
  </si>
  <si>
    <t>* čísla pro OI jsou zatím orientační bude záležet na definitivní verzi schváleného projektu</t>
  </si>
  <si>
    <t>Podpora sociální integrace v kraji Vysočina 2004-2006 (se zálohami)</t>
  </si>
  <si>
    <t>RuralTech-Net (Interreg3B) v příp. schválení na rok 2006</t>
  </si>
  <si>
    <t>II/405 Jihlava - Příseka (SROP 2.1.1)</t>
  </si>
  <si>
    <t>ostatní možné stavby silnic</t>
  </si>
  <si>
    <t>II/411, II/152, III/15226 Mor. Budějovice - okružní křižovatka (Interreg IIIA - 2.1)</t>
  </si>
  <si>
    <t>Rekonstrukce mostu ev.č. 35114-4 v Přibyslavicích (SROP - 2.1.1)</t>
  </si>
  <si>
    <t>III/03821 Havl. Brod, Lidická-Havířská (SROP - 2.1.1)</t>
  </si>
  <si>
    <t>OI</t>
  </si>
  <si>
    <t>počet stran: 2</t>
  </si>
  <si>
    <t>RK-38-2005-21, př. 4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</si>
</sst>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3" fontId="1" fillId="4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5" fillId="4" borderId="1" xfId="0" applyNumberFormat="1" applyFont="1" applyFill="1" applyBorder="1" applyAlignment="1">
      <alignment/>
    </xf>
    <xf numFmtId="0" fontId="0" fillId="3" borderId="3" xfId="0" applyFill="1" applyBorder="1" applyAlignment="1">
      <alignment vertical="justify"/>
    </xf>
    <xf numFmtId="0" fontId="0" fillId="3" borderId="1" xfId="0" applyFill="1" applyBorder="1" applyAlignment="1">
      <alignment/>
    </xf>
    <xf numFmtId="3" fontId="1" fillId="3" borderId="4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1" fillId="4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A1">
      <selection activeCell="O15" sqref="O15"/>
    </sheetView>
  </sheetViews>
  <sheetFormatPr defaultColWidth="9.00390625" defaultRowHeight="12.75"/>
  <cols>
    <col min="1" max="1" width="2.875" style="0" customWidth="1"/>
    <col min="2" max="2" width="30.625" style="0" customWidth="1"/>
    <col min="3" max="3" width="17.875" style="0" customWidth="1"/>
    <col min="4" max="4" width="15.75390625" style="0" customWidth="1"/>
    <col min="5" max="5" width="10.125" style="0" hidden="1" customWidth="1"/>
    <col min="6" max="6" width="10.00390625" style="0" hidden="1" customWidth="1"/>
    <col min="7" max="7" width="10.375" style="0" hidden="1" customWidth="1"/>
    <col min="8" max="8" width="9.875" style="0" hidden="1" customWidth="1"/>
    <col min="9" max="9" width="10.375" style="0" hidden="1" customWidth="1"/>
    <col min="10" max="11" width="10.00390625" style="0" hidden="1" customWidth="1"/>
    <col min="12" max="12" width="11.00390625" style="0" hidden="1" customWidth="1"/>
    <col min="13" max="13" width="28.625" style="0" customWidth="1"/>
  </cols>
  <sheetData>
    <row r="1" ht="12.75">
      <c r="M1" s="21" t="s">
        <v>52</v>
      </c>
    </row>
    <row r="2" ht="12.75">
      <c r="M2" s="21" t="s">
        <v>51</v>
      </c>
    </row>
    <row r="3" ht="12.75">
      <c r="M3" s="21"/>
    </row>
    <row r="4" spans="2:13" ht="36" customHeight="1">
      <c r="B4" s="35" t="s">
        <v>36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2:8" ht="18" customHeight="1">
      <c r="B5" s="5"/>
      <c r="H5" s="6"/>
    </row>
    <row r="6" ht="12.75" customHeight="1"/>
    <row r="7" ht="12" customHeight="1"/>
    <row r="8" spans="2:13" ht="54" customHeight="1">
      <c r="B8" s="13" t="s">
        <v>0</v>
      </c>
      <c r="C8" s="23" t="s">
        <v>37</v>
      </c>
      <c r="D8" s="23" t="s">
        <v>35</v>
      </c>
      <c r="E8" s="24" t="s">
        <v>8</v>
      </c>
      <c r="F8" s="25" t="s">
        <v>12</v>
      </c>
      <c r="G8" s="25" t="s">
        <v>9</v>
      </c>
      <c r="H8" s="25" t="s">
        <v>13</v>
      </c>
      <c r="I8" s="25" t="s">
        <v>10</v>
      </c>
      <c r="J8" s="25" t="s">
        <v>25</v>
      </c>
      <c r="K8" s="25" t="s">
        <v>11</v>
      </c>
      <c r="L8" s="25" t="s">
        <v>14</v>
      </c>
      <c r="M8" s="26" t="s">
        <v>38</v>
      </c>
    </row>
    <row r="9" spans="2:13" ht="22.5" customHeight="1">
      <c r="B9" s="7" t="s">
        <v>2</v>
      </c>
      <c r="C9" s="1">
        <v>2000</v>
      </c>
      <c r="D9" s="1">
        <v>13095</v>
      </c>
      <c r="E9" s="3">
        <f>+C9-D9</f>
        <v>-11095</v>
      </c>
      <c r="F9" s="3" t="e">
        <f>+C9-D9-#REF!</f>
        <v>#REF!</v>
      </c>
      <c r="G9" s="3" t="e">
        <f>+#REF!-#REF!</f>
        <v>#REF!</v>
      </c>
      <c r="H9" s="3" t="e">
        <f>+#REF!-#REF!</f>
        <v>#REF!</v>
      </c>
      <c r="I9" s="4"/>
      <c r="J9" s="3" t="e">
        <f>+#REF!-#REF!</f>
        <v>#REF!</v>
      </c>
      <c r="K9" s="4"/>
      <c r="L9" s="3" t="e">
        <f>+#REF!-#REF!</f>
        <v>#REF!</v>
      </c>
      <c r="M9" s="15">
        <f>C9-D9</f>
        <v>-11095</v>
      </c>
    </row>
    <row r="10" spans="2:13" ht="22.5" customHeight="1">
      <c r="B10" s="7" t="s">
        <v>7</v>
      </c>
      <c r="C10" s="1">
        <v>4470.27</v>
      </c>
      <c r="D10" s="1">
        <v>3245.64151</v>
      </c>
      <c r="E10" s="3">
        <f>+C10-D10</f>
        <v>1224.6284900000005</v>
      </c>
      <c r="F10" s="3" t="e">
        <f>+C10-D10-#REF!</f>
        <v>#REF!</v>
      </c>
      <c r="G10" s="3"/>
      <c r="H10" s="3" t="e">
        <f>+#REF!-#REF!</f>
        <v>#REF!</v>
      </c>
      <c r="I10" s="3"/>
      <c r="J10" s="3" t="e">
        <f>+#REF!-#REF!</f>
        <v>#REF!</v>
      </c>
      <c r="K10" s="4"/>
      <c r="L10" s="3" t="e">
        <f>+#REF!-#REF!</f>
        <v>#REF!</v>
      </c>
      <c r="M10" s="15">
        <f aca="true" t="shared" si="0" ref="M10:M36">C10-D10</f>
        <v>1224.6284900000005</v>
      </c>
    </row>
    <row r="11" spans="2:13" ht="22.5" customHeight="1">
      <c r="B11" s="8" t="s">
        <v>1</v>
      </c>
      <c r="C11" s="2">
        <v>14000</v>
      </c>
      <c r="D11" s="2">
        <v>0</v>
      </c>
      <c r="E11" s="4"/>
      <c r="F11" s="4"/>
      <c r="G11" s="4"/>
      <c r="H11" s="4"/>
      <c r="I11" s="4"/>
      <c r="J11" s="4"/>
      <c r="K11" s="4"/>
      <c r="L11" s="4"/>
      <c r="M11" s="15">
        <f t="shared" si="0"/>
        <v>14000</v>
      </c>
    </row>
    <row r="12" spans="2:13" ht="22.5" customHeight="1">
      <c r="B12" s="9" t="s">
        <v>4</v>
      </c>
      <c r="C12" s="2">
        <v>320</v>
      </c>
      <c r="D12" s="2">
        <v>0</v>
      </c>
      <c r="E12" s="4"/>
      <c r="F12" s="4"/>
      <c r="G12" s="4"/>
      <c r="H12" s="4"/>
      <c r="I12" s="4"/>
      <c r="J12" s="4"/>
      <c r="K12" s="4"/>
      <c r="L12" s="4"/>
      <c r="M12" s="15">
        <f t="shared" si="0"/>
        <v>320</v>
      </c>
    </row>
    <row r="13" spans="2:13" ht="30.75" customHeight="1">
      <c r="B13" s="10" t="s">
        <v>3</v>
      </c>
      <c r="C13" s="1">
        <v>87</v>
      </c>
      <c r="D13" s="1">
        <v>0</v>
      </c>
      <c r="E13" s="3"/>
      <c r="F13" s="3" t="e">
        <f>+C13-D13-#REF!</f>
        <v>#REF!</v>
      </c>
      <c r="G13" s="4"/>
      <c r="H13" s="3" t="e">
        <f>+#REF!-#REF!</f>
        <v>#REF!</v>
      </c>
      <c r="I13" s="4"/>
      <c r="J13" s="3" t="e">
        <f>+#REF!-#REF!</f>
        <v>#REF!</v>
      </c>
      <c r="K13" s="4"/>
      <c r="L13" s="3" t="e">
        <f>+#REF!-#REF!</f>
        <v>#REF!</v>
      </c>
      <c r="M13" s="15">
        <f t="shared" si="0"/>
        <v>87</v>
      </c>
    </row>
    <row r="14" spans="2:13" ht="22.5" customHeight="1">
      <c r="B14" s="10" t="s">
        <v>15</v>
      </c>
      <c r="C14" s="1">
        <v>1400</v>
      </c>
      <c r="D14" s="12">
        <v>0</v>
      </c>
      <c r="E14" s="4"/>
      <c r="F14" s="3" t="e">
        <f>+C14-D14-#REF!</f>
        <v>#REF!</v>
      </c>
      <c r="G14" s="4"/>
      <c r="H14" s="3" t="e">
        <f>+#REF!-#REF!</f>
        <v>#REF!</v>
      </c>
      <c r="I14" s="4"/>
      <c r="J14" s="3" t="e">
        <f>+#REF!-#REF!</f>
        <v>#REF!</v>
      </c>
      <c r="K14" s="4"/>
      <c r="L14" s="3" t="e">
        <f>+#REF!-#REF!</f>
        <v>#REF!</v>
      </c>
      <c r="M14" s="15">
        <f t="shared" si="0"/>
        <v>1400</v>
      </c>
    </row>
    <row r="15" spans="2:13" ht="25.5">
      <c r="B15" s="10" t="s">
        <v>31</v>
      </c>
      <c r="C15" s="1">
        <v>3323</v>
      </c>
      <c r="D15" s="12">
        <v>0</v>
      </c>
      <c r="E15" s="4"/>
      <c r="F15" s="4"/>
      <c r="G15" s="4"/>
      <c r="H15" s="4"/>
      <c r="I15" s="4"/>
      <c r="J15" s="4"/>
      <c r="K15" s="4"/>
      <c r="L15" s="4"/>
      <c r="M15" s="15">
        <f t="shared" si="0"/>
        <v>3323</v>
      </c>
    </row>
    <row r="16" spans="2:13" ht="33" customHeight="1">
      <c r="B16" s="9" t="s">
        <v>45</v>
      </c>
      <c r="C16" s="2">
        <v>185000</v>
      </c>
      <c r="D16" s="2">
        <v>0</v>
      </c>
      <c r="E16" s="4"/>
      <c r="F16" s="3" t="e">
        <f>+C16-D16-#REF!</f>
        <v>#REF!</v>
      </c>
      <c r="G16" s="4"/>
      <c r="H16" s="3" t="e">
        <f>+#REF!-#REF!</f>
        <v>#REF!</v>
      </c>
      <c r="I16" s="4"/>
      <c r="J16" s="3" t="e">
        <f>+#REF!-#REF!</f>
        <v>#REF!</v>
      </c>
      <c r="K16" s="4"/>
      <c r="L16" s="3" t="e">
        <f>+#REF!-#REF!</f>
        <v>#REF!</v>
      </c>
      <c r="M16" s="15">
        <f t="shared" si="0"/>
        <v>185000</v>
      </c>
    </row>
    <row r="17" spans="2:13" ht="33" customHeight="1">
      <c r="B17" s="9" t="s">
        <v>46</v>
      </c>
      <c r="C17" s="2">
        <v>80000</v>
      </c>
      <c r="D17" s="2">
        <v>0</v>
      </c>
      <c r="E17" s="4"/>
      <c r="F17" s="3"/>
      <c r="G17" s="4"/>
      <c r="H17" s="3"/>
      <c r="I17" s="4"/>
      <c r="J17" s="3"/>
      <c r="K17" s="4"/>
      <c r="L17" s="3"/>
      <c r="M17" s="15">
        <f t="shared" si="0"/>
        <v>80000</v>
      </c>
    </row>
    <row r="18" spans="2:14" ht="42" customHeight="1">
      <c r="B18" s="9" t="s">
        <v>47</v>
      </c>
      <c r="C18" s="2">
        <v>13200</v>
      </c>
      <c r="D18" s="2">
        <v>0</v>
      </c>
      <c r="E18" s="4"/>
      <c r="F18" s="3" t="e">
        <f>+C18-D18-#REF!</f>
        <v>#REF!</v>
      </c>
      <c r="G18" s="4"/>
      <c r="H18" s="3" t="e">
        <f>+#REF!-#REF!</f>
        <v>#REF!</v>
      </c>
      <c r="I18" s="4"/>
      <c r="J18" s="3" t="e">
        <f>+#REF!-#REF!</f>
        <v>#REF!</v>
      </c>
      <c r="K18" s="4"/>
      <c r="L18" s="3" t="e">
        <f>+#REF!-#REF!</f>
        <v>#REF!</v>
      </c>
      <c r="M18" s="15">
        <f t="shared" si="0"/>
        <v>13200</v>
      </c>
      <c r="N18" s="34"/>
    </row>
    <row r="19" spans="2:13" ht="30.75" customHeight="1">
      <c r="B19" s="9" t="s">
        <v>48</v>
      </c>
      <c r="C19" s="2">
        <v>21635</v>
      </c>
      <c r="D19" s="2">
        <v>0</v>
      </c>
      <c r="E19" s="4"/>
      <c r="F19" s="3" t="e">
        <f>+C19-D19-#REF!</f>
        <v>#REF!</v>
      </c>
      <c r="G19" s="4"/>
      <c r="H19" s="3" t="e">
        <f>+#REF!-#REF!</f>
        <v>#REF!</v>
      </c>
      <c r="I19" s="4"/>
      <c r="J19" s="3" t="e">
        <f>+#REF!-#REF!</f>
        <v>#REF!</v>
      </c>
      <c r="K19" s="4"/>
      <c r="L19" s="3" t="e">
        <f>+#REF!-#REF!</f>
        <v>#REF!</v>
      </c>
      <c r="M19" s="15">
        <f t="shared" si="0"/>
        <v>21635</v>
      </c>
    </row>
    <row r="20" spans="2:13" ht="48" customHeight="1">
      <c r="B20" s="9" t="s">
        <v>49</v>
      </c>
      <c r="C20" s="2">
        <v>20000</v>
      </c>
      <c r="D20" s="2">
        <v>0</v>
      </c>
      <c r="E20" s="4"/>
      <c r="F20" s="3" t="e">
        <f>+C20-D20-#REF!</f>
        <v>#REF!</v>
      </c>
      <c r="G20" s="4"/>
      <c r="H20" s="3" t="e">
        <f>+#REF!-#REF!</f>
        <v>#REF!</v>
      </c>
      <c r="I20" s="4"/>
      <c r="J20" s="3" t="e">
        <f>+#REF!-#REF!</f>
        <v>#REF!</v>
      </c>
      <c r="K20" s="4"/>
      <c r="L20" s="3" t="e">
        <f>+#REF!-#REF!</f>
        <v>#REF!</v>
      </c>
      <c r="M20" s="15">
        <f t="shared" si="0"/>
        <v>20000</v>
      </c>
    </row>
    <row r="21" spans="2:13" ht="36" customHeight="1">
      <c r="B21" s="9" t="s">
        <v>16</v>
      </c>
      <c r="C21" s="2">
        <v>11850</v>
      </c>
      <c r="D21" s="2">
        <v>0</v>
      </c>
      <c r="E21" s="4"/>
      <c r="F21" s="3" t="e">
        <f>+C21-D21-#REF!</f>
        <v>#REF!</v>
      </c>
      <c r="G21" s="4"/>
      <c r="H21" s="3" t="e">
        <f>+#REF!-#REF!</f>
        <v>#REF!</v>
      </c>
      <c r="I21" s="4"/>
      <c r="J21" s="3" t="e">
        <f>+#REF!-#REF!</f>
        <v>#REF!</v>
      </c>
      <c r="K21" s="4"/>
      <c r="L21" s="3" t="e">
        <f>+#REF!-#REF!</f>
        <v>#REF!</v>
      </c>
      <c r="M21" s="15">
        <f t="shared" si="0"/>
        <v>11850</v>
      </c>
    </row>
    <row r="22" spans="2:13" ht="36" customHeight="1">
      <c r="B22" s="9" t="s">
        <v>28</v>
      </c>
      <c r="C22" s="2">
        <v>20000</v>
      </c>
      <c r="D22" s="2">
        <v>0</v>
      </c>
      <c r="E22" s="4"/>
      <c r="F22" s="3" t="e">
        <f>+C22-D22-#REF!</f>
        <v>#REF!</v>
      </c>
      <c r="G22" s="4"/>
      <c r="H22" s="3"/>
      <c r="I22" s="4"/>
      <c r="J22" s="3"/>
      <c r="K22" s="4"/>
      <c r="L22" s="3"/>
      <c r="M22" s="15">
        <f t="shared" si="0"/>
        <v>20000</v>
      </c>
    </row>
    <row r="23" spans="2:13" ht="22.5" customHeight="1">
      <c r="B23" s="10" t="s">
        <v>5</v>
      </c>
      <c r="C23" s="1">
        <v>20215</v>
      </c>
      <c r="D23" s="1">
        <v>0</v>
      </c>
      <c r="E23" s="4"/>
      <c r="F23" s="4"/>
      <c r="G23" s="4"/>
      <c r="H23" s="4"/>
      <c r="I23" s="4"/>
      <c r="J23" s="4"/>
      <c r="K23" s="4"/>
      <c r="L23" s="4"/>
      <c r="M23" s="15">
        <f t="shared" si="0"/>
        <v>20215</v>
      </c>
    </row>
    <row r="24" spans="2:13" ht="22.5" customHeight="1">
      <c r="B24" s="10" t="s">
        <v>17</v>
      </c>
      <c r="C24" s="1">
        <v>0</v>
      </c>
      <c r="D24" s="1">
        <v>0</v>
      </c>
      <c r="E24" s="4"/>
      <c r="F24" s="4"/>
      <c r="G24" s="4"/>
      <c r="H24" s="4"/>
      <c r="I24" s="4"/>
      <c r="J24" s="4"/>
      <c r="K24" s="4"/>
      <c r="L24" s="4"/>
      <c r="M24" s="15">
        <f t="shared" si="0"/>
        <v>0</v>
      </c>
    </row>
    <row r="25" spans="2:13" ht="23.25" customHeight="1">
      <c r="B25" s="10" t="s">
        <v>6</v>
      </c>
      <c r="C25" s="1">
        <v>10835</v>
      </c>
      <c r="D25" s="1">
        <v>0</v>
      </c>
      <c r="E25" s="4"/>
      <c r="F25" s="4"/>
      <c r="G25" s="4"/>
      <c r="H25" s="4"/>
      <c r="I25" s="4"/>
      <c r="J25" s="4"/>
      <c r="K25" s="4"/>
      <c r="L25" s="4"/>
      <c r="M25" s="15">
        <f t="shared" si="0"/>
        <v>10835</v>
      </c>
    </row>
    <row r="26" spans="2:13" ht="39" customHeight="1">
      <c r="B26" s="9" t="s">
        <v>18</v>
      </c>
      <c r="C26" s="2">
        <v>34845</v>
      </c>
      <c r="D26" s="2">
        <v>0</v>
      </c>
      <c r="E26" s="4"/>
      <c r="F26" s="4"/>
      <c r="G26" s="4"/>
      <c r="H26" s="4"/>
      <c r="I26" s="4"/>
      <c r="J26" s="4"/>
      <c r="K26" s="4"/>
      <c r="L26" s="4"/>
      <c r="M26" s="15">
        <f t="shared" si="0"/>
        <v>34845</v>
      </c>
    </row>
    <row r="27" spans="2:13" ht="42.75" customHeight="1">
      <c r="B27" s="9" t="s">
        <v>19</v>
      </c>
      <c r="C27" s="2">
        <v>0</v>
      </c>
      <c r="D27" s="2">
        <v>0</v>
      </c>
      <c r="E27" s="4"/>
      <c r="F27" s="4"/>
      <c r="G27" s="4"/>
      <c r="H27" s="4"/>
      <c r="I27" s="4"/>
      <c r="J27" s="4"/>
      <c r="K27" s="4"/>
      <c r="L27" s="4"/>
      <c r="M27" s="15">
        <f t="shared" si="0"/>
        <v>0</v>
      </c>
    </row>
    <row r="28" spans="2:13" ht="42.75" customHeight="1">
      <c r="B28" s="9" t="s">
        <v>20</v>
      </c>
      <c r="C28" s="2">
        <v>12640</v>
      </c>
      <c r="D28" s="2">
        <v>0</v>
      </c>
      <c r="E28" s="4"/>
      <c r="F28" s="4"/>
      <c r="G28" s="4"/>
      <c r="H28" s="4"/>
      <c r="I28" s="4"/>
      <c r="J28" s="4"/>
      <c r="K28" s="4"/>
      <c r="L28" s="4"/>
      <c r="M28" s="15">
        <f t="shared" si="0"/>
        <v>12640</v>
      </c>
    </row>
    <row r="29" spans="2:13" ht="39.75" customHeight="1">
      <c r="B29" s="9" t="s">
        <v>21</v>
      </c>
      <c r="C29" s="2">
        <v>9000</v>
      </c>
      <c r="D29" s="2">
        <v>0</v>
      </c>
      <c r="E29" s="4"/>
      <c r="F29" s="4"/>
      <c r="G29" s="4"/>
      <c r="H29" s="4"/>
      <c r="I29" s="4"/>
      <c r="J29" s="4"/>
      <c r="K29" s="4"/>
      <c r="L29" s="4"/>
      <c r="M29" s="15">
        <f t="shared" si="0"/>
        <v>9000</v>
      </c>
    </row>
    <row r="30" spans="2:13" ht="12.75">
      <c r="B30" s="10" t="s">
        <v>26</v>
      </c>
      <c r="C30" s="1">
        <v>5412</v>
      </c>
      <c r="D30" s="1">
        <v>5412</v>
      </c>
      <c r="E30" s="4"/>
      <c r="F30" s="3" t="e">
        <f>+C30-D30-#REF!</f>
        <v>#REF!</v>
      </c>
      <c r="G30" s="4"/>
      <c r="H30" s="3" t="e">
        <f>+#REF!-#REF!</f>
        <v>#REF!</v>
      </c>
      <c r="I30" s="4"/>
      <c r="J30" s="3" t="e">
        <f>+#REF!-#REF!</f>
        <v>#REF!</v>
      </c>
      <c r="K30" s="4"/>
      <c r="L30" s="3" t="e">
        <f>+#REF!-#REF!</f>
        <v>#REF!</v>
      </c>
      <c r="M30" s="15">
        <f t="shared" si="0"/>
        <v>0</v>
      </c>
    </row>
    <row r="31" spans="2:13" ht="25.5">
      <c r="B31" s="10" t="s">
        <v>27</v>
      </c>
      <c r="C31" s="1">
        <v>5251</v>
      </c>
      <c r="D31" s="1">
        <v>5251</v>
      </c>
      <c r="E31" s="4"/>
      <c r="F31" s="3" t="e">
        <f>+C31-D31-#REF!</f>
        <v>#REF!</v>
      </c>
      <c r="G31" s="4"/>
      <c r="H31" s="3" t="e">
        <f>+#REF!-#REF!</f>
        <v>#REF!</v>
      </c>
      <c r="I31" s="4"/>
      <c r="J31" s="3" t="e">
        <f>+#REF!-#REF!</f>
        <v>#REF!</v>
      </c>
      <c r="K31" s="4"/>
      <c r="L31" s="3" t="e">
        <f>+#REF!-#REF!</f>
        <v>#REF!</v>
      </c>
      <c r="M31" s="15">
        <f t="shared" si="0"/>
        <v>0</v>
      </c>
    </row>
    <row r="32" spans="2:13" ht="30.75" customHeight="1">
      <c r="B32" s="10" t="s">
        <v>22</v>
      </c>
      <c r="C32" s="1">
        <v>21102</v>
      </c>
      <c r="D32" s="1">
        <v>21102</v>
      </c>
      <c r="E32" s="4"/>
      <c r="F32" s="3" t="e">
        <f>+C32-D32-#REF!</f>
        <v>#REF!</v>
      </c>
      <c r="G32" s="4"/>
      <c r="H32" s="3" t="e">
        <f>+#REF!-#REF!</f>
        <v>#REF!</v>
      </c>
      <c r="I32" s="4"/>
      <c r="J32" s="3" t="e">
        <f>+#REF!-#REF!</f>
        <v>#REF!</v>
      </c>
      <c r="K32" s="4"/>
      <c r="L32" s="3" t="e">
        <f>+#REF!-#REF!</f>
        <v>#REF!</v>
      </c>
      <c r="M32" s="15">
        <f t="shared" si="0"/>
        <v>0</v>
      </c>
    </row>
    <row r="33" spans="2:13" ht="36.75" customHeight="1">
      <c r="B33" s="10" t="s">
        <v>43</v>
      </c>
      <c r="C33" s="1">
        <v>40910</v>
      </c>
      <c r="D33" s="1">
        <v>12740</v>
      </c>
      <c r="E33" s="4"/>
      <c r="F33" s="3" t="e">
        <f>+C33-D33-#REF!</f>
        <v>#REF!</v>
      </c>
      <c r="G33" s="4"/>
      <c r="H33" s="3" t="e">
        <f>+#REF!-#REF!</f>
        <v>#REF!</v>
      </c>
      <c r="I33" s="4"/>
      <c r="J33" s="3" t="e">
        <f>+#REF!-#REF!</f>
        <v>#REF!</v>
      </c>
      <c r="K33" s="4"/>
      <c r="L33" s="3" t="e">
        <f>+#REF!-#REF!</f>
        <v>#REF!</v>
      </c>
      <c r="M33" s="15">
        <f t="shared" si="0"/>
        <v>28170</v>
      </c>
    </row>
    <row r="34" spans="2:13" ht="39.75" customHeight="1">
      <c r="B34" s="10" t="s">
        <v>23</v>
      </c>
      <c r="C34" s="1">
        <v>1270</v>
      </c>
      <c r="D34" s="1">
        <v>568</v>
      </c>
      <c r="E34" s="4"/>
      <c r="F34" s="3" t="e">
        <f>+C34-D34-#REF!</f>
        <v>#REF!</v>
      </c>
      <c r="G34" s="4"/>
      <c r="H34" s="3" t="e">
        <f>+#REF!-#REF!</f>
        <v>#REF!</v>
      </c>
      <c r="I34" s="4"/>
      <c r="J34" s="3" t="e">
        <f>+#REF!-#REF!</f>
        <v>#REF!</v>
      </c>
      <c r="K34" s="4"/>
      <c r="L34" s="3" t="e">
        <f>+#REF!-#REF!</f>
        <v>#REF!</v>
      </c>
      <c r="M34" s="15">
        <f t="shared" si="0"/>
        <v>702</v>
      </c>
    </row>
    <row r="35" spans="2:13" ht="38.25">
      <c r="B35" s="11" t="s">
        <v>24</v>
      </c>
      <c r="C35" s="1">
        <v>967</v>
      </c>
      <c r="D35" s="1">
        <v>967</v>
      </c>
      <c r="E35" s="4"/>
      <c r="F35" s="3" t="e">
        <f>+C35-D35-#REF!</f>
        <v>#REF!</v>
      </c>
      <c r="G35" s="4"/>
      <c r="H35" s="3" t="e">
        <f>+#REF!-#REF!</f>
        <v>#REF!</v>
      </c>
      <c r="I35" s="4"/>
      <c r="J35" s="3" t="e">
        <f>+#REF!-#REF!</f>
        <v>#REF!</v>
      </c>
      <c r="K35" s="4"/>
      <c r="L35" s="3" t="e">
        <f>+#REF!-#REF!</f>
        <v>#REF!</v>
      </c>
      <c r="M35" s="15">
        <f t="shared" si="0"/>
        <v>0</v>
      </c>
    </row>
    <row r="36" spans="2:13" ht="113.25" customHeight="1">
      <c r="B36" s="17" t="s">
        <v>30</v>
      </c>
      <c r="C36" s="19">
        <v>3625</v>
      </c>
      <c r="D36" s="19">
        <v>0</v>
      </c>
      <c r="E36" s="18"/>
      <c r="F36" s="18"/>
      <c r="G36" s="18"/>
      <c r="H36" s="18"/>
      <c r="I36" s="18"/>
      <c r="J36" s="18"/>
      <c r="K36" s="18"/>
      <c r="L36" s="18"/>
      <c r="M36" s="20">
        <f t="shared" si="0"/>
        <v>3625</v>
      </c>
    </row>
    <row r="37" spans="2:13" ht="31.5" customHeight="1">
      <c r="B37" s="13" t="s">
        <v>29</v>
      </c>
      <c r="C37" s="14">
        <f>SUM(C9:C36)</f>
        <v>543357.27</v>
      </c>
      <c r="D37" s="14">
        <f>SUM(D9:D36)</f>
        <v>62380.64151</v>
      </c>
      <c r="E37" s="14">
        <f aca="true" t="shared" si="1" ref="E37:M37">SUM(E9:E36)</f>
        <v>-9870.371509999999</v>
      </c>
      <c r="F37" s="14" t="e">
        <f t="shared" si="1"/>
        <v>#REF!</v>
      </c>
      <c r="G37" s="14" t="e">
        <f t="shared" si="1"/>
        <v>#REF!</v>
      </c>
      <c r="H37" s="14" t="e">
        <f t="shared" si="1"/>
        <v>#REF!</v>
      </c>
      <c r="I37" s="14">
        <f t="shared" si="1"/>
        <v>0</v>
      </c>
      <c r="J37" s="14" t="e">
        <f t="shared" si="1"/>
        <v>#REF!</v>
      </c>
      <c r="K37" s="14">
        <f t="shared" si="1"/>
        <v>0</v>
      </c>
      <c r="L37" s="14" t="e">
        <f t="shared" si="1"/>
        <v>#REF!</v>
      </c>
      <c r="M37" s="16">
        <f t="shared" si="1"/>
        <v>480976.62849000003</v>
      </c>
    </row>
    <row r="60" ht="12" customHeight="1"/>
    <row r="62" ht="12.75">
      <c r="B62" s="21" t="s">
        <v>34</v>
      </c>
    </row>
    <row r="64" spans="1:13" ht="12.75">
      <c r="A64" s="4">
        <v>1</v>
      </c>
      <c r="B64" s="22" t="s">
        <v>32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3"/>
    </row>
    <row r="65" spans="1:13" ht="12.75">
      <c r="A65" s="4">
        <v>2</v>
      </c>
      <c r="B65" s="4" t="s">
        <v>33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4" ht="12.75">
      <c r="A66" s="4">
        <v>3</v>
      </c>
      <c r="B66" s="22" t="s">
        <v>44</v>
      </c>
      <c r="C66" s="29"/>
      <c r="D66" s="30">
        <v>600.511</v>
      </c>
      <c r="E66" s="30"/>
      <c r="F66" s="30"/>
      <c r="G66" s="30"/>
      <c r="H66" s="30"/>
      <c r="I66" s="30"/>
      <c r="J66" s="30"/>
      <c r="K66" s="30"/>
      <c r="L66" s="30"/>
      <c r="M66" s="31" t="s">
        <v>39</v>
      </c>
      <c r="N66" t="s">
        <v>50</v>
      </c>
    </row>
    <row r="67" spans="1:14" ht="12.75">
      <c r="A67" s="4">
        <v>4</v>
      </c>
      <c r="B67" s="22" t="s">
        <v>40</v>
      </c>
      <c r="C67" s="29"/>
      <c r="D67" s="30">
        <v>2094</v>
      </c>
      <c r="E67" s="30"/>
      <c r="F67" s="30"/>
      <c r="G67" s="30"/>
      <c r="H67" s="30"/>
      <c r="I67" s="30"/>
      <c r="J67" s="30"/>
      <c r="K67" s="30"/>
      <c r="L67" s="30"/>
      <c r="M67" s="31" t="s">
        <v>41</v>
      </c>
      <c r="N67" t="s">
        <v>50</v>
      </c>
    </row>
    <row r="68" spans="2:13" ht="12.75">
      <c r="B68" s="27" t="s">
        <v>42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</row>
  </sheetData>
  <mergeCells count="1">
    <mergeCell ref="B4:M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1" r:id="rId3"/>
  <headerFooter alignWithMargins="0">
    <oddFooter>&amp;C&amp;P</oddFooter>
  </headerFooter>
  <legacyDrawing r:id="rId2"/>
  <oleObjects>
    <oleObject progId="Word.Document.8" shapeId="20050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schallnerova</cp:lastModifiedBy>
  <cp:lastPrinted>2005-12-01T11:32:10Z</cp:lastPrinted>
  <dcterms:created xsi:type="dcterms:W3CDTF">1997-01-24T11:07:25Z</dcterms:created>
  <dcterms:modified xsi:type="dcterms:W3CDTF">2005-12-01T11:32:18Z</dcterms:modified>
  <cp:category/>
  <cp:version/>
  <cp:contentType/>
  <cp:contentStatus/>
</cp:coreProperties>
</file>