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9" activeTab="0"/>
  </bookViews>
  <sheets>
    <sheet name="34-2005-24, př. 2" sheetId="1" r:id="rId1"/>
  </sheets>
  <definedNames>
    <definedName name="_xlnm.Print_Area" localSheetId="0">'34-2005-24, př. 2'!$A$1:$O$62</definedName>
  </definedNames>
  <calcPr fullCalcOnLoad="1"/>
</workbook>
</file>

<file path=xl/sharedStrings.xml><?xml version="1.0" encoding="utf-8"?>
<sst xmlns="http://schemas.openxmlformats.org/spreadsheetml/2006/main" count="53" uniqueCount="53">
  <si>
    <t>Projekt</t>
  </si>
  <si>
    <t>Budování partnerství</t>
  </si>
  <si>
    <t>ROWANet</t>
  </si>
  <si>
    <t xml:space="preserve">Technická asistence INTERREG IIIA </t>
  </si>
  <si>
    <t>Jezdecké stezky (Interreg IIIA)</t>
  </si>
  <si>
    <t>Malí podnikatelé</t>
  </si>
  <si>
    <t>Drobní podnikatelé</t>
  </si>
  <si>
    <t>Interreg IIIC - ICHNOS</t>
  </si>
  <si>
    <t>rozdíl výdaj-příjem 2005</t>
  </si>
  <si>
    <t>rozdíl výdaj-příjem 2006</t>
  </si>
  <si>
    <t>rozdíl výdaj-příjem 2007</t>
  </si>
  <si>
    <t>rozdíl výdaj-příjem 2008</t>
  </si>
  <si>
    <t>požadavek na FSR (+) vratka (-) 2006</t>
  </si>
  <si>
    <t>požadavek na FSR (+) vratka (-) 2007</t>
  </si>
  <si>
    <t>požadavek na FSR (+) vratka (-) další období</t>
  </si>
  <si>
    <t>Technická asistence SROP 2005</t>
  </si>
  <si>
    <t>Silnice Jihlava - Příseka (SROP 2.1.1)</t>
  </si>
  <si>
    <t>Mor. Budějovice - okružní křižovatka (Interreg IIIA - 2.1)</t>
  </si>
  <si>
    <t>Oprava mostu ev.č. 35114-4 v Přibyslavicích (SROP - 2.1.1)</t>
  </si>
  <si>
    <t>Oprava silnice III/35114 a III/03821 Havl. Brod, Lidická-Havířská (SROP - 2.1.1)</t>
  </si>
  <si>
    <t>Severojižní propojení kraje Vysočina (Interreg IIIA - 2.2) - soubor projektů</t>
  </si>
  <si>
    <t>audit GS Malí podnikatelé</t>
  </si>
  <si>
    <t>GS 4.2.2. Regionální a místní infrastruktura cestovního ruchu</t>
  </si>
  <si>
    <t xml:space="preserve">Audit GS 4.2.2. Regionální a místní infrastruktura cestovního ruchu  </t>
  </si>
  <si>
    <t xml:space="preserve">GS 4.1.2. Regionální a místní služby cestovního ruchu </t>
  </si>
  <si>
    <t xml:space="preserve">Vlastní projekt kraje v rámci GS 4.1.2 </t>
  </si>
  <si>
    <t>Rozvoj kapacit dalšího profesního vzdělávání</t>
  </si>
  <si>
    <t>Administrace grant. sch. Podpora sociální integrace v kraji Vysočina 2004-2006</t>
  </si>
  <si>
    <t>Administrace grant. sch. Rozvoj kapacit dalšího profesního vzdělávání</t>
  </si>
  <si>
    <t>Podpora sociální integrace v kraji Vysočina 2004-2006 (bez zálohového financování)</t>
  </si>
  <si>
    <t>požadavek na FSR (+) vratka (-) 2008</t>
  </si>
  <si>
    <t xml:space="preserve">Adaptabilní školy - další vzdělávání </t>
  </si>
  <si>
    <t xml:space="preserve">Adaptabilní školy - počáteční vzdělávání </t>
  </si>
  <si>
    <t>II/352 Jihlava - Heroltice (Reality -1.2)</t>
  </si>
  <si>
    <t>CELKEM</t>
  </si>
  <si>
    <t>Projekt Muzea Vysočiny Jihlava, přísp. organizace: Jihlava - město střední Evropy: od renesance po průmyslovou revoluci, historie regionu v kontextu středoevropských dějin jako objekt vědy, volnočasových aktivit (program INTERREG IIIA, 0340/05/2005/ZK)</t>
  </si>
  <si>
    <t>Zdroje celkem (příjmy+financování)</t>
  </si>
  <si>
    <t xml:space="preserve">Výdaje z rozpočtu kraje 2006 </t>
  </si>
  <si>
    <t>Příjem do rozpočtu kraje 2006</t>
  </si>
  <si>
    <t>Saldo zdrojů a výdajů</t>
  </si>
  <si>
    <t>Financování (převod zůstatků účtů z r. 2005 + převody z FSR v r. 2006)</t>
  </si>
  <si>
    <t xml:space="preserve">Kofinancování individuálních projektů v opatření 4.2.2 SROP ZK </t>
  </si>
  <si>
    <t>Centrum maternofetální medicíny EHP/Norsko - Nemocnice Jihlava (půjčka)</t>
  </si>
  <si>
    <t>Kulturní dědictví Vysočiny do Výzvy č. 1 Finančního mechanismu EHP/Norska</t>
  </si>
  <si>
    <t xml:space="preserve">Účast na veletrzích cestovního ruchu </t>
  </si>
  <si>
    <t xml:space="preserve">Tištěné materiály na podporu cestovního ruchu </t>
  </si>
  <si>
    <t>Tvorba turistických produktů včetně tvorby propagačních materiálů</t>
  </si>
  <si>
    <t>Propagace turistické nabídky a marketing turistických programů</t>
  </si>
  <si>
    <t>Další možné požadavky na Fond strategických rezerv (tis. Kč):</t>
  </si>
  <si>
    <t>Přehled předpokládaného financování projektů spolufinancovaných z prostředků EU v roce 2006</t>
  </si>
  <si>
    <t>v tis. Kč</t>
  </si>
  <si>
    <t>RK-34-2005-24, př. 2</t>
  </si>
  <si>
    <t>počet stran: 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</si>
</sst>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5" fillId="4" borderId="1" xfId="0" applyFont="1" applyFill="1" applyBorder="1" applyAlignment="1">
      <alignment vertical="top" wrapText="1"/>
    </xf>
    <xf numFmtId="3" fontId="6" fillId="0" borderId="1" xfId="0" applyNumberFormat="1" applyFont="1" applyBorder="1" applyAlignment="1">
      <alignment/>
    </xf>
    <xf numFmtId="3" fontId="5" fillId="4" borderId="1" xfId="0" applyNumberFormat="1" applyFont="1" applyFill="1" applyBorder="1" applyAlignment="1">
      <alignment/>
    </xf>
    <xf numFmtId="0" fontId="0" fillId="3" borderId="3" xfId="0" applyFill="1" applyBorder="1" applyAlignment="1">
      <alignment vertical="justify"/>
    </xf>
    <xf numFmtId="0" fontId="0" fillId="3" borderId="1" xfId="0" applyFill="1" applyBorder="1" applyAlignment="1">
      <alignment/>
    </xf>
    <xf numFmtId="3" fontId="1" fillId="3" borderId="4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B1">
      <selection activeCell="O4" sqref="O4"/>
    </sheetView>
  </sheetViews>
  <sheetFormatPr defaultColWidth="9.00390625" defaultRowHeight="12.75"/>
  <cols>
    <col min="1" max="1" width="2.875" style="0" customWidth="1"/>
    <col min="2" max="2" width="30.625" style="0" customWidth="1"/>
    <col min="3" max="3" width="17.875" style="0" customWidth="1"/>
    <col min="4" max="4" width="15.75390625" style="0" customWidth="1"/>
    <col min="5" max="5" width="10.125" style="0" hidden="1" customWidth="1"/>
    <col min="6" max="6" width="10.00390625" style="0" hidden="1" customWidth="1"/>
    <col min="7" max="7" width="10.375" style="0" hidden="1" customWidth="1"/>
    <col min="8" max="8" width="9.875" style="0" hidden="1" customWidth="1"/>
    <col min="9" max="9" width="10.375" style="0" hidden="1" customWidth="1"/>
    <col min="10" max="11" width="10.00390625" style="0" hidden="1" customWidth="1"/>
    <col min="12" max="12" width="11.00390625" style="0" hidden="1" customWidth="1"/>
    <col min="13" max="13" width="19.25390625" style="0" customWidth="1"/>
    <col min="14" max="14" width="12.875" style="0" customWidth="1"/>
  </cols>
  <sheetData>
    <row r="1" spans="13:15" ht="12.75">
      <c r="M1" s="30" t="s">
        <v>51</v>
      </c>
      <c r="N1" s="30"/>
      <c r="O1" s="30"/>
    </row>
    <row r="2" spans="13:15" ht="12.75">
      <c r="M2" s="31" t="s">
        <v>52</v>
      </c>
      <c r="N2" s="31"/>
      <c r="O2" s="31"/>
    </row>
    <row r="3" spans="2:15" ht="36" customHeight="1">
      <c r="B3" s="28" t="s">
        <v>49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ht="12" customHeight="1">
      <c r="O4" t="s">
        <v>50</v>
      </c>
    </row>
    <row r="5" spans="2:15" ht="54" customHeight="1">
      <c r="B5" s="11" t="s">
        <v>0</v>
      </c>
      <c r="C5" s="13" t="s">
        <v>37</v>
      </c>
      <c r="D5" s="13" t="s">
        <v>38</v>
      </c>
      <c r="E5" s="14" t="s">
        <v>8</v>
      </c>
      <c r="F5" s="15" t="s">
        <v>12</v>
      </c>
      <c r="G5" s="15" t="s">
        <v>9</v>
      </c>
      <c r="H5" s="15" t="s">
        <v>13</v>
      </c>
      <c r="I5" s="15" t="s">
        <v>10</v>
      </c>
      <c r="J5" s="15" t="s">
        <v>30</v>
      </c>
      <c r="K5" s="15" t="s">
        <v>11</v>
      </c>
      <c r="L5" s="15" t="s">
        <v>14</v>
      </c>
      <c r="M5" s="16" t="s">
        <v>40</v>
      </c>
      <c r="N5" s="13" t="s">
        <v>36</v>
      </c>
      <c r="O5" s="13" t="s">
        <v>39</v>
      </c>
    </row>
    <row r="6" spans="2:15" ht="22.5" customHeight="1">
      <c r="B6" s="5" t="s">
        <v>2</v>
      </c>
      <c r="C6" s="1">
        <v>0</v>
      </c>
      <c r="D6" s="1">
        <v>13095</v>
      </c>
      <c r="E6" s="3">
        <f>+C6-D6</f>
        <v>-13095</v>
      </c>
      <c r="F6" s="3" t="e">
        <f>+C6-D6-#REF!</f>
        <v>#REF!</v>
      </c>
      <c r="G6" s="3" t="e">
        <f>+#REF!-#REF!</f>
        <v>#REF!</v>
      </c>
      <c r="H6" s="3" t="e">
        <f>+#REF!-#REF!</f>
        <v>#REF!</v>
      </c>
      <c r="I6" s="4"/>
      <c r="J6" s="3" t="e">
        <f>+#REF!-#REF!</f>
        <v>#REF!</v>
      </c>
      <c r="K6" s="4"/>
      <c r="L6" s="3" t="e">
        <f>+#REF!-#REF!</f>
        <v>#REF!</v>
      </c>
      <c r="M6" s="17">
        <f>C6-D6</f>
        <v>-13095</v>
      </c>
      <c r="N6" s="3">
        <f>D6+M6</f>
        <v>0</v>
      </c>
      <c r="O6" s="3">
        <f>N6-C6</f>
        <v>0</v>
      </c>
    </row>
    <row r="7" spans="2:15" ht="22.5" customHeight="1">
      <c r="B7" s="5" t="s">
        <v>7</v>
      </c>
      <c r="C7" s="1">
        <v>4470.27</v>
      </c>
      <c r="D7" s="1">
        <v>3245.64151</v>
      </c>
      <c r="E7" s="3">
        <f>+C7-D7</f>
        <v>1224.6284900000005</v>
      </c>
      <c r="F7" s="3" t="e">
        <f>+C7-D7-#REF!</f>
        <v>#REF!</v>
      </c>
      <c r="G7" s="3"/>
      <c r="H7" s="3" t="e">
        <f>+#REF!-#REF!</f>
        <v>#REF!</v>
      </c>
      <c r="I7" s="3"/>
      <c r="J7" s="3" t="e">
        <f>+#REF!-#REF!</f>
        <v>#REF!</v>
      </c>
      <c r="K7" s="4"/>
      <c r="L7" s="3" t="e">
        <f>+#REF!-#REF!</f>
        <v>#REF!</v>
      </c>
      <c r="M7" s="17">
        <f aca="true" t="shared" si="0" ref="M7:M32">C7-D7</f>
        <v>1224.6284900000005</v>
      </c>
      <c r="N7" s="3">
        <f aca="true" t="shared" si="1" ref="N7:N32">D7+M7</f>
        <v>4470.27</v>
      </c>
      <c r="O7" s="3">
        <f aca="true" t="shared" si="2" ref="O7:O32">N7-C7</f>
        <v>0</v>
      </c>
    </row>
    <row r="8" spans="2:15" ht="22.5" customHeight="1">
      <c r="B8" s="6" t="s">
        <v>1</v>
      </c>
      <c r="C8" s="2">
        <v>12250</v>
      </c>
      <c r="D8" s="2">
        <v>0</v>
      </c>
      <c r="E8" s="4"/>
      <c r="F8" s="4"/>
      <c r="G8" s="4"/>
      <c r="H8" s="4"/>
      <c r="I8" s="4"/>
      <c r="J8" s="4"/>
      <c r="K8" s="4"/>
      <c r="L8" s="4"/>
      <c r="M8" s="17">
        <f t="shared" si="0"/>
        <v>12250</v>
      </c>
      <c r="N8" s="3">
        <f t="shared" si="1"/>
        <v>12250</v>
      </c>
      <c r="O8" s="3">
        <f t="shared" si="2"/>
        <v>0</v>
      </c>
    </row>
    <row r="9" spans="2:15" ht="22.5" customHeight="1">
      <c r="B9" s="7" t="s">
        <v>4</v>
      </c>
      <c r="C9" s="2">
        <v>320</v>
      </c>
      <c r="D9" s="2">
        <v>749</v>
      </c>
      <c r="E9" s="4"/>
      <c r="F9" s="4"/>
      <c r="G9" s="4"/>
      <c r="H9" s="4"/>
      <c r="I9" s="4"/>
      <c r="J9" s="4"/>
      <c r="K9" s="4"/>
      <c r="L9" s="4"/>
      <c r="M9" s="17">
        <f t="shared" si="0"/>
        <v>-429</v>
      </c>
      <c r="N9" s="3">
        <f t="shared" si="1"/>
        <v>320</v>
      </c>
      <c r="O9" s="3">
        <f t="shared" si="2"/>
        <v>0</v>
      </c>
    </row>
    <row r="10" spans="2:15" ht="30.75" customHeight="1">
      <c r="B10" s="8" t="s">
        <v>3</v>
      </c>
      <c r="C10" s="1">
        <v>80</v>
      </c>
      <c r="D10" s="1">
        <v>0</v>
      </c>
      <c r="E10" s="3"/>
      <c r="F10" s="3" t="e">
        <f>+C10-D10-#REF!</f>
        <v>#REF!</v>
      </c>
      <c r="G10" s="4"/>
      <c r="H10" s="3" t="e">
        <f>+#REF!-#REF!</f>
        <v>#REF!</v>
      </c>
      <c r="I10" s="4"/>
      <c r="J10" s="3" t="e">
        <f>+#REF!-#REF!</f>
        <v>#REF!</v>
      </c>
      <c r="K10" s="4"/>
      <c r="L10" s="3" t="e">
        <f>+#REF!-#REF!</f>
        <v>#REF!</v>
      </c>
      <c r="M10" s="17">
        <f t="shared" si="0"/>
        <v>80</v>
      </c>
      <c r="N10" s="3">
        <f t="shared" si="1"/>
        <v>80</v>
      </c>
      <c r="O10" s="3">
        <f t="shared" si="2"/>
        <v>0</v>
      </c>
    </row>
    <row r="11" spans="2:15" ht="22.5" customHeight="1">
      <c r="B11" s="8" t="s">
        <v>15</v>
      </c>
      <c r="C11" s="1">
        <v>1300</v>
      </c>
      <c r="D11" s="10">
        <v>0</v>
      </c>
      <c r="E11" s="4"/>
      <c r="F11" s="3" t="e">
        <f>+C11-D11-#REF!</f>
        <v>#REF!</v>
      </c>
      <c r="G11" s="4"/>
      <c r="H11" s="3" t="e">
        <f>+#REF!-#REF!</f>
        <v>#REF!</v>
      </c>
      <c r="I11" s="4"/>
      <c r="J11" s="3" t="e">
        <f>+#REF!-#REF!</f>
        <v>#REF!</v>
      </c>
      <c r="K11" s="4"/>
      <c r="L11" s="3" t="e">
        <f>+#REF!-#REF!</f>
        <v>#REF!</v>
      </c>
      <c r="M11" s="17">
        <f t="shared" si="0"/>
        <v>1300</v>
      </c>
      <c r="N11" s="3">
        <f t="shared" si="1"/>
        <v>1300</v>
      </c>
      <c r="O11" s="3">
        <f t="shared" si="2"/>
        <v>0</v>
      </c>
    </row>
    <row r="12" spans="2:15" ht="25.5">
      <c r="B12" s="8" t="s">
        <v>41</v>
      </c>
      <c r="C12" s="10">
        <v>3323</v>
      </c>
      <c r="D12" s="10">
        <v>0</v>
      </c>
      <c r="E12" s="4"/>
      <c r="F12" s="4"/>
      <c r="G12" s="4"/>
      <c r="H12" s="4"/>
      <c r="I12" s="4"/>
      <c r="J12" s="4"/>
      <c r="K12" s="4"/>
      <c r="L12" s="4"/>
      <c r="M12" s="17">
        <f t="shared" si="0"/>
        <v>3323</v>
      </c>
      <c r="N12" s="3">
        <f t="shared" si="1"/>
        <v>3323</v>
      </c>
      <c r="O12" s="3">
        <f t="shared" si="2"/>
        <v>0</v>
      </c>
    </row>
    <row r="13" spans="2:15" ht="33" customHeight="1">
      <c r="B13" s="7" t="s">
        <v>16</v>
      </c>
      <c r="C13" s="2">
        <v>285000</v>
      </c>
      <c r="D13" s="2">
        <v>0</v>
      </c>
      <c r="E13" s="4"/>
      <c r="F13" s="3" t="e">
        <f>+C13-D13-#REF!</f>
        <v>#REF!</v>
      </c>
      <c r="G13" s="4"/>
      <c r="H13" s="3" t="e">
        <f>+#REF!-#REF!</f>
        <v>#REF!</v>
      </c>
      <c r="I13" s="4"/>
      <c r="J13" s="3" t="e">
        <f>+#REF!-#REF!</f>
        <v>#REF!</v>
      </c>
      <c r="K13" s="4"/>
      <c r="L13" s="3" t="e">
        <f>+#REF!-#REF!</f>
        <v>#REF!</v>
      </c>
      <c r="M13" s="17">
        <f t="shared" si="0"/>
        <v>285000</v>
      </c>
      <c r="N13" s="3">
        <f t="shared" si="1"/>
        <v>285000</v>
      </c>
      <c r="O13" s="3">
        <f t="shared" si="2"/>
        <v>0</v>
      </c>
    </row>
    <row r="14" spans="2:15" ht="32.25" customHeight="1">
      <c r="B14" s="7" t="s">
        <v>17</v>
      </c>
      <c r="C14" s="2">
        <v>13200</v>
      </c>
      <c r="D14" s="2">
        <v>0</v>
      </c>
      <c r="E14" s="4"/>
      <c r="F14" s="3" t="e">
        <f>+C14-D14-#REF!</f>
        <v>#REF!</v>
      </c>
      <c r="G14" s="4"/>
      <c r="H14" s="3" t="e">
        <f>+#REF!-#REF!</f>
        <v>#REF!</v>
      </c>
      <c r="I14" s="4"/>
      <c r="J14" s="3" t="e">
        <f>+#REF!-#REF!</f>
        <v>#REF!</v>
      </c>
      <c r="K14" s="4"/>
      <c r="L14" s="3" t="e">
        <f>+#REF!-#REF!</f>
        <v>#REF!</v>
      </c>
      <c r="M14" s="17">
        <f t="shared" si="0"/>
        <v>13200</v>
      </c>
      <c r="N14" s="3">
        <f t="shared" si="1"/>
        <v>13200</v>
      </c>
      <c r="O14" s="3">
        <f t="shared" si="2"/>
        <v>0</v>
      </c>
    </row>
    <row r="15" spans="2:15" ht="30.75" customHeight="1">
      <c r="B15" s="7" t="s">
        <v>18</v>
      </c>
      <c r="C15" s="2">
        <v>21635</v>
      </c>
      <c r="D15" s="2">
        <v>0</v>
      </c>
      <c r="E15" s="4"/>
      <c r="F15" s="3" t="e">
        <f>+C15-D15-#REF!</f>
        <v>#REF!</v>
      </c>
      <c r="G15" s="4"/>
      <c r="H15" s="3" t="e">
        <f>+#REF!-#REF!</f>
        <v>#REF!</v>
      </c>
      <c r="I15" s="4"/>
      <c r="J15" s="3" t="e">
        <f>+#REF!-#REF!</f>
        <v>#REF!</v>
      </c>
      <c r="K15" s="4"/>
      <c r="L15" s="3" t="e">
        <f>+#REF!-#REF!</f>
        <v>#REF!</v>
      </c>
      <c r="M15" s="17">
        <f t="shared" si="0"/>
        <v>21635</v>
      </c>
      <c r="N15" s="3">
        <f t="shared" si="1"/>
        <v>21635</v>
      </c>
      <c r="O15" s="3">
        <f t="shared" si="2"/>
        <v>0</v>
      </c>
    </row>
    <row r="16" spans="2:15" ht="48" customHeight="1">
      <c r="B16" s="7" t="s">
        <v>19</v>
      </c>
      <c r="C16" s="2">
        <v>20000</v>
      </c>
      <c r="D16" s="2">
        <v>0</v>
      </c>
      <c r="E16" s="4"/>
      <c r="F16" s="3" t="e">
        <f>+C16-D16-#REF!</f>
        <v>#REF!</v>
      </c>
      <c r="G16" s="4"/>
      <c r="H16" s="3" t="e">
        <f>+#REF!-#REF!</f>
        <v>#REF!</v>
      </c>
      <c r="I16" s="4"/>
      <c r="J16" s="3" t="e">
        <f>+#REF!-#REF!</f>
        <v>#REF!</v>
      </c>
      <c r="K16" s="4"/>
      <c r="L16" s="3" t="e">
        <f>+#REF!-#REF!</f>
        <v>#REF!</v>
      </c>
      <c r="M16" s="17">
        <f t="shared" si="0"/>
        <v>20000</v>
      </c>
      <c r="N16" s="3">
        <f t="shared" si="1"/>
        <v>20000</v>
      </c>
      <c r="O16" s="3">
        <f t="shared" si="2"/>
        <v>0</v>
      </c>
    </row>
    <row r="17" spans="2:15" ht="36" customHeight="1">
      <c r="B17" s="7" t="s">
        <v>20</v>
      </c>
      <c r="C17" s="2">
        <v>7700</v>
      </c>
      <c r="D17" s="2">
        <v>0</v>
      </c>
      <c r="E17" s="4"/>
      <c r="F17" s="3" t="e">
        <f>+C17-D17-#REF!</f>
        <v>#REF!</v>
      </c>
      <c r="G17" s="4"/>
      <c r="H17" s="3" t="e">
        <f>+#REF!-#REF!</f>
        <v>#REF!</v>
      </c>
      <c r="I17" s="4"/>
      <c r="J17" s="3" t="e">
        <f>+#REF!-#REF!</f>
        <v>#REF!</v>
      </c>
      <c r="K17" s="4"/>
      <c r="L17" s="3" t="e">
        <f>+#REF!-#REF!</f>
        <v>#REF!</v>
      </c>
      <c r="M17" s="17">
        <f t="shared" si="0"/>
        <v>7700</v>
      </c>
      <c r="N17" s="3">
        <f t="shared" si="1"/>
        <v>7700</v>
      </c>
      <c r="O17" s="3">
        <f t="shared" si="2"/>
        <v>0</v>
      </c>
    </row>
    <row r="18" spans="2:15" ht="36" customHeight="1">
      <c r="B18" s="7" t="s">
        <v>33</v>
      </c>
      <c r="C18" s="2">
        <v>20000</v>
      </c>
      <c r="D18" s="2">
        <v>0</v>
      </c>
      <c r="E18" s="4"/>
      <c r="F18" s="3" t="e">
        <f>+C18-D18-#REF!</f>
        <v>#REF!</v>
      </c>
      <c r="G18" s="4"/>
      <c r="H18" s="3"/>
      <c r="I18" s="4"/>
      <c r="J18" s="3"/>
      <c r="K18" s="4"/>
      <c r="L18" s="3"/>
      <c r="M18" s="17">
        <f t="shared" si="0"/>
        <v>20000</v>
      </c>
      <c r="N18" s="3">
        <f t="shared" si="1"/>
        <v>20000</v>
      </c>
      <c r="O18" s="3">
        <f t="shared" si="2"/>
        <v>0</v>
      </c>
    </row>
    <row r="19" spans="2:15" ht="22.5" customHeight="1">
      <c r="B19" s="8" t="s">
        <v>5</v>
      </c>
      <c r="C19" s="1">
        <v>20215</v>
      </c>
      <c r="D19" s="1">
        <v>3835</v>
      </c>
      <c r="E19" s="4"/>
      <c r="F19" s="4"/>
      <c r="G19" s="4"/>
      <c r="H19" s="4"/>
      <c r="I19" s="4"/>
      <c r="J19" s="4"/>
      <c r="K19" s="4"/>
      <c r="L19" s="4"/>
      <c r="M19" s="17">
        <f t="shared" si="0"/>
        <v>16380</v>
      </c>
      <c r="N19" s="3">
        <f t="shared" si="1"/>
        <v>20215</v>
      </c>
      <c r="O19" s="3">
        <f t="shared" si="2"/>
        <v>0</v>
      </c>
    </row>
    <row r="20" spans="2:15" ht="22.5" customHeight="1">
      <c r="B20" s="8" t="s">
        <v>21</v>
      </c>
      <c r="C20" s="1">
        <v>0</v>
      </c>
      <c r="D20" s="1">
        <v>0</v>
      </c>
      <c r="E20" s="4"/>
      <c r="F20" s="4"/>
      <c r="G20" s="4"/>
      <c r="H20" s="4"/>
      <c r="I20" s="4"/>
      <c r="J20" s="4"/>
      <c r="K20" s="4"/>
      <c r="L20" s="4"/>
      <c r="M20" s="17">
        <f t="shared" si="0"/>
        <v>0</v>
      </c>
      <c r="N20" s="3">
        <f t="shared" si="1"/>
        <v>0</v>
      </c>
      <c r="O20" s="3">
        <f t="shared" si="2"/>
        <v>0</v>
      </c>
    </row>
    <row r="21" spans="2:15" ht="23.25" customHeight="1">
      <c r="B21" s="8" t="s">
        <v>6</v>
      </c>
      <c r="C21" s="1">
        <v>10835</v>
      </c>
      <c r="D21" s="1">
        <v>2065</v>
      </c>
      <c r="E21" s="4"/>
      <c r="F21" s="4"/>
      <c r="G21" s="4"/>
      <c r="H21" s="4"/>
      <c r="I21" s="4"/>
      <c r="J21" s="4"/>
      <c r="K21" s="4"/>
      <c r="L21" s="4"/>
      <c r="M21" s="17">
        <f t="shared" si="0"/>
        <v>8770</v>
      </c>
      <c r="N21" s="3">
        <f t="shared" si="1"/>
        <v>10835</v>
      </c>
      <c r="O21" s="3">
        <f t="shared" si="2"/>
        <v>0</v>
      </c>
    </row>
    <row r="22" spans="2:15" ht="39" customHeight="1">
      <c r="B22" s="7" t="s">
        <v>22</v>
      </c>
      <c r="C22" s="2">
        <v>34845</v>
      </c>
      <c r="D22" s="2">
        <v>5415</v>
      </c>
      <c r="E22" s="4"/>
      <c r="F22" s="4"/>
      <c r="G22" s="4"/>
      <c r="H22" s="4"/>
      <c r="I22" s="4"/>
      <c r="J22" s="4"/>
      <c r="K22" s="4"/>
      <c r="L22" s="4"/>
      <c r="M22" s="17">
        <f t="shared" si="0"/>
        <v>29430</v>
      </c>
      <c r="N22" s="3">
        <f t="shared" si="1"/>
        <v>34845</v>
      </c>
      <c r="O22" s="3">
        <f t="shared" si="2"/>
        <v>0</v>
      </c>
    </row>
    <row r="23" spans="2:15" ht="42.75" customHeight="1">
      <c r="B23" s="7" t="s">
        <v>23</v>
      </c>
      <c r="C23" s="2">
        <v>0</v>
      </c>
      <c r="D23" s="2">
        <v>0</v>
      </c>
      <c r="E23" s="4"/>
      <c r="F23" s="4"/>
      <c r="G23" s="4"/>
      <c r="H23" s="4"/>
      <c r="I23" s="4"/>
      <c r="J23" s="4"/>
      <c r="K23" s="4"/>
      <c r="L23" s="4"/>
      <c r="M23" s="17">
        <f t="shared" si="0"/>
        <v>0</v>
      </c>
      <c r="N23" s="3">
        <f t="shared" si="1"/>
        <v>0</v>
      </c>
      <c r="O23" s="3">
        <f t="shared" si="2"/>
        <v>0</v>
      </c>
    </row>
    <row r="24" spans="2:15" ht="42.75" customHeight="1">
      <c r="B24" s="7" t="s">
        <v>24</v>
      </c>
      <c r="C24" s="2">
        <v>12640</v>
      </c>
      <c r="D24" s="2">
        <v>3600</v>
      </c>
      <c r="E24" s="4"/>
      <c r="F24" s="4"/>
      <c r="G24" s="4"/>
      <c r="H24" s="4"/>
      <c r="I24" s="4"/>
      <c r="J24" s="4"/>
      <c r="K24" s="4"/>
      <c r="L24" s="4"/>
      <c r="M24" s="17">
        <f t="shared" si="0"/>
        <v>9040</v>
      </c>
      <c r="N24" s="3">
        <f t="shared" si="1"/>
        <v>12640</v>
      </c>
      <c r="O24" s="3">
        <f t="shared" si="2"/>
        <v>0</v>
      </c>
    </row>
    <row r="25" spans="2:15" ht="39.75" customHeight="1">
      <c r="B25" s="7" t="s">
        <v>25</v>
      </c>
      <c r="C25" s="2">
        <v>8000</v>
      </c>
      <c r="D25" s="2">
        <v>0</v>
      </c>
      <c r="E25" s="4"/>
      <c r="F25" s="4"/>
      <c r="G25" s="4"/>
      <c r="H25" s="4"/>
      <c r="I25" s="4"/>
      <c r="J25" s="4"/>
      <c r="K25" s="4"/>
      <c r="L25" s="4"/>
      <c r="M25" s="17">
        <f t="shared" si="0"/>
        <v>8000</v>
      </c>
      <c r="N25" s="3">
        <f t="shared" si="1"/>
        <v>8000</v>
      </c>
      <c r="O25" s="3">
        <f t="shared" si="2"/>
        <v>0</v>
      </c>
    </row>
    <row r="26" spans="2:15" ht="12.75">
      <c r="B26" s="8" t="s">
        <v>31</v>
      </c>
      <c r="C26" s="1">
        <v>5412</v>
      </c>
      <c r="D26" s="1">
        <v>5412</v>
      </c>
      <c r="E26" s="4"/>
      <c r="F26" s="3" t="e">
        <f>+C26-D26-#REF!</f>
        <v>#REF!</v>
      </c>
      <c r="G26" s="4"/>
      <c r="H26" s="3" t="e">
        <f>+#REF!-#REF!</f>
        <v>#REF!</v>
      </c>
      <c r="I26" s="4"/>
      <c r="J26" s="3" t="e">
        <f>+#REF!-#REF!</f>
        <v>#REF!</v>
      </c>
      <c r="K26" s="4"/>
      <c r="L26" s="3" t="e">
        <f>+#REF!-#REF!</f>
        <v>#REF!</v>
      </c>
      <c r="M26" s="17">
        <f t="shared" si="0"/>
        <v>0</v>
      </c>
      <c r="N26" s="3">
        <f t="shared" si="1"/>
        <v>5412</v>
      </c>
      <c r="O26" s="3">
        <f t="shared" si="2"/>
        <v>0</v>
      </c>
    </row>
    <row r="27" spans="2:15" ht="25.5">
      <c r="B27" s="8" t="s">
        <v>32</v>
      </c>
      <c r="C27" s="1">
        <v>5251</v>
      </c>
      <c r="D27" s="1">
        <v>5251</v>
      </c>
      <c r="E27" s="4"/>
      <c r="F27" s="3" t="e">
        <f>+C27-D27-#REF!</f>
        <v>#REF!</v>
      </c>
      <c r="G27" s="4"/>
      <c r="H27" s="3" t="e">
        <f>+#REF!-#REF!</f>
        <v>#REF!</v>
      </c>
      <c r="I27" s="4"/>
      <c r="J27" s="3" t="e">
        <f>+#REF!-#REF!</f>
        <v>#REF!</v>
      </c>
      <c r="K27" s="4"/>
      <c r="L27" s="3" t="e">
        <f>+#REF!-#REF!</f>
        <v>#REF!</v>
      </c>
      <c r="M27" s="17">
        <f t="shared" si="0"/>
        <v>0</v>
      </c>
      <c r="N27" s="3">
        <f t="shared" si="1"/>
        <v>5251</v>
      </c>
      <c r="O27" s="3">
        <f t="shared" si="2"/>
        <v>0</v>
      </c>
    </row>
    <row r="28" spans="2:15" ht="30.75" customHeight="1">
      <c r="B28" s="8" t="s">
        <v>26</v>
      </c>
      <c r="C28" s="1">
        <v>21102</v>
      </c>
      <c r="D28" s="1">
        <v>21102</v>
      </c>
      <c r="E28" s="4"/>
      <c r="F28" s="3" t="e">
        <f>+C28-D28-#REF!</f>
        <v>#REF!</v>
      </c>
      <c r="G28" s="4"/>
      <c r="H28" s="3" t="e">
        <f>+#REF!-#REF!</f>
        <v>#REF!</v>
      </c>
      <c r="I28" s="4"/>
      <c r="J28" s="3" t="e">
        <f>+#REF!-#REF!</f>
        <v>#REF!</v>
      </c>
      <c r="K28" s="4"/>
      <c r="L28" s="3" t="e">
        <f>+#REF!-#REF!</f>
        <v>#REF!</v>
      </c>
      <c r="M28" s="17">
        <f t="shared" si="0"/>
        <v>0</v>
      </c>
      <c r="N28" s="3">
        <f t="shared" si="1"/>
        <v>21102</v>
      </c>
      <c r="O28" s="3">
        <f t="shared" si="2"/>
        <v>0</v>
      </c>
    </row>
    <row r="29" spans="2:15" ht="36.75" customHeight="1">
      <c r="B29" s="8" t="s">
        <v>29</v>
      </c>
      <c r="C29" s="1">
        <v>24977</v>
      </c>
      <c r="D29" s="1">
        <v>19702</v>
      </c>
      <c r="E29" s="4"/>
      <c r="F29" s="3" t="e">
        <f>+C29-D29-#REF!</f>
        <v>#REF!</v>
      </c>
      <c r="G29" s="4"/>
      <c r="H29" s="3" t="e">
        <f>+#REF!-#REF!</f>
        <v>#REF!</v>
      </c>
      <c r="I29" s="4"/>
      <c r="J29" s="3" t="e">
        <f>+#REF!-#REF!</f>
        <v>#REF!</v>
      </c>
      <c r="K29" s="4"/>
      <c r="L29" s="3" t="e">
        <f>+#REF!-#REF!</f>
        <v>#REF!</v>
      </c>
      <c r="M29" s="17">
        <f t="shared" si="0"/>
        <v>5275</v>
      </c>
      <c r="N29" s="3">
        <f t="shared" si="1"/>
        <v>24977</v>
      </c>
      <c r="O29" s="3">
        <f t="shared" si="2"/>
        <v>0</v>
      </c>
    </row>
    <row r="30" spans="2:15" ht="39.75" customHeight="1">
      <c r="B30" s="8" t="s">
        <v>27</v>
      </c>
      <c r="C30" s="1">
        <v>1270</v>
      </c>
      <c r="D30" s="1">
        <v>568</v>
      </c>
      <c r="E30" s="4"/>
      <c r="F30" s="3" t="e">
        <f>+C30-D30-#REF!</f>
        <v>#REF!</v>
      </c>
      <c r="G30" s="4"/>
      <c r="H30" s="3" t="e">
        <f>+#REF!-#REF!</f>
        <v>#REF!</v>
      </c>
      <c r="I30" s="4"/>
      <c r="J30" s="3" t="e">
        <f>+#REF!-#REF!</f>
        <v>#REF!</v>
      </c>
      <c r="K30" s="4"/>
      <c r="L30" s="3" t="e">
        <f>+#REF!-#REF!</f>
        <v>#REF!</v>
      </c>
      <c r="M30" s="17">
        <f t="shared" si="0"/>
        <v>702</v>
      </c>
      <c r="N30" s="3">
        <f t="shared" si="1"/>
        <v>1270</v>
      </c>
      <c r="O30" s="3">
        <f t="shared" si="2"/>
        <v>0</v>
      </c>
    </row>
    <row r="31" spans="2:15" ht="38.25">
      <c r="B31" s="9" t="s">
        <v>28</v>
      </c>
      <c r="C31" s="1">
        <v>967</v>
      </c>
      <c r="D31" s="1">
        <v>967</v>
      </c>
      <c r="E31" s="4"/>
      <c r="F31" s="3" t="e">
        <f>+C31-D31-#REF!</f>
        <v>#REF!</v>
      </c>
      <c r="G31" s="4"/>
      <c r="H31" s="3" t="e">
        <f>+#REF!-#REF!</f>
        <v>#REF!</v>
      </c>
      <c r="I31" s="4"/>
      <c r="J31" s="3" t="e">
        <f>+#REF!-#REF!</f>
        <v>#REF!</v>
      </c>
      <c r="K31" s="4"/>
      <c r="L31" s="3" t="e">
        <f>+#REF!-#REF!</f>
        <v>#REF!</v>
      </c>
      <c r="M31" s="17">
        <f t="shared" si="0"/>
        <v>0</v>
      </c>
      <c r="N31" s="3">
        <f t="shared" si="1"/>
        <v>967</v>
      </c>
      <c r="O31" s="3">
        <f t="shared" si="2"/>
        <v>0</v>
      </c>
    </row>
    <row r="32" spans="2:15" ht="113.25" customHeight="1">
      <c r="B32" s="19" t="s">
        <v>35</v>
      </c>
      <c r="C32" s="21">
        <v>3625</v>
      </c>
      <c r="D32" s="21">
        <v>0</v>
      </c>
      <c r="E32" s="20"/>
      <c r="F32" s="20"/>
      <c r="G32" s="20"/>
      <c r="H32" s="20"/>
      <c r="I32" s="20"/>
      <c r="J32" s="20"/>
      <c r="K32" s="20"/>
      <c r="L32" s="20"/>
      <c r="M32" s="22">
        <f t="shared" si="0"/>
        <v>3625</v>
      </c>
      <c r="N32" s="23">
        <f t="shared" si="1"/>
        <v>3625</v>
      </c>
      <c r="O32" s="23">
        <f t="shared" si="2"/>
        <v>0</v>
      </c>
    </row>
    <row r="33" spans="2:15" ht="31.5" customHeight="1">
      <c r="B33" s="11" t="s">
        <v>34</v>
      </c>
      <c r="C33" s="12">
        <f>SUM(C6:C32)</f>
        <v>538417.27</v>
      </c>
      <c r="D33" s="12">
        <f>SUM(D6:D32)</f>
        <v>85006.64151</v>
      </c>
      <c r="E33" s="12">
        <f aca="true" t="shared" si="3" ref="E33:O33">SUM(E6:E32)</f>
        <v>-11870.371509999999</v>
      </c>
      <c r="F33" s="12" t="e">
        <f t="shared" si="3"/>
        <v>#REF!</v>
      </c>
      <c r="G33" s="12" t="e">
        <f t="shared" si="3"/>
        <v>#REF!</v>
      </c>
      <c r="H33" s="12" t="e">
        <f t="shared" si="3"/>
        <v>#REF!</v>
      </c>
      <c r="I33" s="12">
        <f t="shared" si="3"/>
        <v>0</v>
      </c>
      <c r="J33" s="12" t="e">
        <f t="shared" si="3"/>
        <v>#REF!</v>
      </c>
      <c r="K33" s="12">
        <f t="shared" si="3"/>
        <v>0</v>
      </c>
      <c r="L33" s="12" t="e">
        <f t="shared" si="3"/>
        <v>#REF!</v>
      </c>
      <c r="M33" s="18">
        <f t="shared" si="3"/>
        <v>453410.62849</v>
      </c>
      <c r="N33" s="12">
        <f t="shared" si="3"/>
        <v>538417.27</v>
      </c>
      <c r="O33" s="12">
        <f t="shared" si="3"/>
        <v>0</v>
      </c>
    </row>
    <row r="50" ht="12.75">
      <c r="B50" s="24" t="s">
        <v>48</v>
      </c>
    </row>
    <row r="52" spans="1:14" ht="12.75">
      <c r="A52" s="4">
        <v>1</v>
      </c>
      <c r="B52" s="25" t="s">
        <v>42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3">
        <v>7705</v>
      </c>
    </row>
    <row r="53" spans="1:14" ht="12.75">
      <c r="A53" s="4">
        <v>2</v>
      </c>
      <c r="B53" s="25" t="s">
        <v>43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3">
        <v>22000</v>
      </c>
    </row>
    <row r="54" spans="1:14" ht="12.75">
      <c r="A54" s="4">
        <v>3</v>
      </c>
      <c r="B54" s="25" t="s">
        <v>44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3">
        <v>500</v>
      </c>
    </row>
    <row r="55" spans="1:14" ht="12.75">
      <c r="A55" s="4">
        <v>4</v>
      </c>
      <c r="B55" s="25" t="s">
        <v>45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3">
        <v>2420</v>
      </c>
    </row>
    <row r="56" spans="1:14" ht="12.75">
      <c r="A56" s="4">
        <v>5</v>
      </c>
      <c r="B56" s="25" t="s">
        <v>46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3">
        <v>4380</v>
      </c>
    </row>
    <row r="57" spans="1:14" ht="12.75">
      <c r="A57" s="4">
        <v>6</v>
      </c>
      <c r="B57" s="25" t="s">
        <v>47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3">
        <v>1000</v>
      </c>
    </row>
  </sheetData>
  <mergeCells count="3">
    <mergeCell ref="B3:O3"/>
    <mergeCell ref="M1:O1"/>
    <mergeCell ref="M2:O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8" r:id="rId3"/>
  <headerFooter alignWithMargins="0">
    <oddFooter>&amp;C&amp;P</oddFooter>
  </headerFooter>
  <legacyDrawing r:id="rId2"/>
  <oleObjects>
    <oleObject progId="Word.Document.8" shapeId="20050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2005-10-27T07:32:36Z</cp:lastPrinted>
  <dcterms:created xsi:type="dcterms:W3CDTF">1997-01-24T11:07:25Z</dcterms:created>
  <dcterms:modified xsi:type="dcterms:W3CDTF">2005-10-27T07:42:12Z</dcterms:modified>
  <cp:category/>
  <cp:version/>
  <cp:contentType/>
  <cp:contentStatus/>
</cp:coreProperties>
</file>