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K-32-2005-20, př. 1" sheetId="1" r:id="rId1"/>
  </sheets>
  <definedNames/>
  <calcPr fullCalcOnLoad="1"/>
</workbook>
</file>

<file path=xl/sharedStrings.xml><?xml version="1.0" encoding="utf-8"?>
<sst xmlns="http://schemas.openxmlformats.org/spreadsheetml/2006/main" count="102" uniqueCount="58">
  <si>
    <t>Nemovitý majetek § 3522, položka 6351 v Kč</t>
  </si>
  <si>
    <t>Převedené prostředky z roku 2004</t>
  </si>
  <si>
    <t>dotace ze smluv o nájmu movitého a nemovitého majetku</t>
  </si>
  <si>
    <t xml:space="preserve">dotace z příkazních smluv </t>
  </si>
  <si>
    <t>dotace z kapitálových výdajů - schváleno usnesením 0076/01/2005/ZK</t>
  </si>
  <si>
    <t xml:space="preserve">celkem </t>
  </si>
  <si>
    <t xml:space="preserve"> vlastní zdroje organizace</t>
  </si>
  <si>
    <t>UZ 00051</t>
  </si>
  <si>
    <t>UZ 00052</t>
  </si>
  <si>
    <t>UZ 00000</t>
  </si>
  <si>
    <t xml:space="preserve">položka 6351 </t>
  </si>
  <si>
    <t>splátky úvěrů</t>
  </si>
  <si>
    <t>projekt rekonstrukce hlavní budovy</t>
  </si>
  <si>
    <t>stavební úpravy pro CT</t>
  </si>
  <si>
    <t>CELKEM investice -nemovitý majetek</t>
  </si>
  <si>
    <t>Movitý majetek § 3522, položka 6351 v Kč</t>
  </si>
  <si>
    <t>celkem cena</t>
  </si>
  <si>
    <t>Strojní investice</t>
  </si>
  <si>
    <t>Spirální CT</t>
  </si>
  <si>
    <t>Sanitní vozidlo</t>
  </si>
  <si>
    <t>Technologie stravovacího provozu</t>
  </si>
  <si>
    <t>Obnova zdravotní techniky</t>
  </si>
  <si>
    <t>CELKEM investice- movitý majetek</t>
  </si>
  <si>
    <t>CELKEM INVESTICE</t>
  </si>
  <si>
    <t>Návrh na změnu investičního plánu</t>
  </si>
  <si>
    <t>Scváleno usnesením, návrh na změnu</t>
  </si>
  <si>
    <t>0523/15/2005/RK</t>
  </si>
  <si>
    <t xml:space="preserve">návrh na změnu </t>
  </si>
  <si>
    <t>pulsní oxymetr</t>
  </si>
  <si>
    <t>tympanometr</t>
  </si>
  <si>
    <t>operační stůl Golem</t>
  </si>
  <si>
    <t>odstředivka MRW 350</t>
  </si>
  <si>
    <t xml:space="preserve">analyzátor biochemický </t>
  </si>
  <si>
    <t>přístroj pro sledování hemodynamiky PiCCO plus</t>
  </si>
  <si>
    <t>vyšetřovací urodynamická aparatura</t>
  </si>
  <si>
    <t>software Akord ambulance</t>
  </si>
  <si>
    <t>prováděcí projekt na CT</t>
  </si>
  <si>
    <t>Typ dotace</t>
  </si>
  <si>
    <t xml:space="preserve">Z nájemného - smlouvy o nájmu movitého a nemovitého majetku </t>
  </si>
  <si>
    <t>z prodeje majetku ve správě příspěvkové organizace</t>
  </si>
  <si>
    <t>úřady práce</t>
  </si>
  <si>
    <t>UZ</t>
  </si>
  <si>
    <t>00051</t>
  </si>
  <si>
    <t>00055</t>
  </si>
  <si>
    <t>00000</t>
  </si>
  <si>
    <t>13101</t>
  </si>
  <si>
    <t>Hodnoty ukazatelů před změnou</t>
  </si>
  <si>
    <t>+ / -</t>
  </si>
  <si>
    <t>Hodnoty ukazatelů po změně</t>
  </si>
  <si>
    <t>Celkem</t>
  </si>
  <si>
    <t>00052</t>
  </si>
  <si>
    <t>z kapitálových výdajů</t>
  </si>
  <si>
    <t>III. Návrh na změnu dotace na investice - sumář</t>
  </si>
  <si>
    <t>II. Návrh na změnu příspěvku (dotace) na provoz</t>
  </si>
  <si>
    <t>Příspěvek na sociální sestru, knihovnu a živelní pojištění, z rozpočtu OSVZ</t>
  </si>
  <si>
    <t>z příkazních smluv</t>
  </si>
  <si>
    <t>RK-32-2005-20, př. 1</t>
  </si>
  <si>
    <t>počet stran: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</si>
</sst>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5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" fontId="3" fillId="2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0" borderId="6" xfId="0" applyFont="1" applyBorder="1" applyAlignment="1" quotePrefix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3" fillId="2" borderId="17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2" borderId="16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2" fillId="0" borderId="19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4" fontId="3" fillId="2" borderId="9" xfId="0" applyNumberFormat="1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vertical="center"/>
    </xf>
    <xf numFmtId="164" fontId="6" fillId="0" borderId="20" xfId="0" applyNumberFormat="1" applyFont="1" applyBorder="1" applyAlignment="1">
      <alignment vertical="center" wrapText="1"/>
    </xf>
    <xf numFmtId="164" fontId="0" fillId="0" borderId="21" xfId="0" applyNumberFormat="1" applyFont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164" fontId="6" fillId="2" borderId="22" xfId="0" applyNumberFormat="1" applyFont="1" applyFill="1" applyBorder="1" applyAlignment="1">
      <alignment vertical="center" wrapText="1"/>
    </xf>
    <xf numFmtId="164" fontId="0" fillId="2" borderId="22" xfId="0" applyNumberFormat="1" applyFont="1" applyFill="1" applyBorder="1" applyAlignment="1">
      <alignment vertical="center"/>
    </xf>
    <xf numFmtId="164" fontId="0" fillId="2" borderId="23" xfId="0" applyNumberFormat="1" applyFont="1" applyFill="1" applyBorder="1" applyAlignment="1">
      <alignment vertical="center"/>
    </xf>
    <xf numFmtId="0" fontId="6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workbookViewId="0" topLeftCell="B1">
      <selection activeCell="K3" sqref="K3"/>
    </sheetView>
  </sheetViews>
  <sheetFormatPr defaultColWidth="9.00390625" defaultRowHeight="12.75"/>
  <cols>
    <col min="1" max="1" width="28.375" style="0" customWidth="1"/>
    <col min="2" max="2" width="14.125" style="0" customWidth="1"/>
  </cols>
  <sheetData>
    <row r="1" ht="12.75">
      <c r="K1" s="63" t="s">
        <v>56</v>
      </c>
    </row>
    <row r="2" ht="12.75">
      <c r="K2" s="63" t="s">
        <v>57</v>
      </c>
    </row>
    <row r="4" spans="1:13" ht="21.75" customHeight="1" thickBot="1">
      <c r="A4" s="1" t="s">
        <v>24</v>
      </c>
      <c r="B4" s="1"/>
      <c r="C4" s="2"/>
      <c r="D4" s="2"/>
      <c r="E4" s="2"/>
      <c r="F4" s="2"/>
      <c r="G4" s="2"/>
      <c r="H4" s="2"/>
      <c r="I4" s="2"/>
      <c r="J4" s="3"/>
      <c r="K4" s="3"/>
      <c r="L4" s="3"/>
      <c r="M4" s="3"/>
    </row>
    <row r="5" spans="1:33" ht="37.5" customHeight="1">
      <c r="A5" s="18" t="s">
        <v>0</v>
      </c>
      <c r="B5" s="39" t="s">
        <v>25</v>
      </c>
      <c r="C5" s="20" t="s">
        <v>1</v>
      </c>
      <c r="D5" s="20"/>
      <c r="E5" s="20" t="s">
        <v>2</v>
      </c>
      <c r="F5" s="20"/>
      <c r="G5" s="20" t="s">
        <v>3</v>
      </c>
      <c r="H5" s="20"/>
      <c r="I5" s="21" t="s">
        <v>4</v>
      </c>
      <c r="J5" s="21"/>
      <c r="K5" s="20" t="s">
        <v>5</v>
      </c>
      <c r="L5" s="22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7.25" customHeight="1" thickBot="1">
      <c r="A6" s="19"/>
      <c r="B6" s="40"/>
      <c r="C6" s="23" t="s">
        <v>6</v>
      </c>
      <c r="D6" s="24"/>
      <c r="E6" s="25" t="s">
        <v>7</v>
      </c>
      <c r="F6" s="25"/>
      <c r="G6" s="25" t="s">
        <v>8</v>
      </c>
      <c r="H6" s="25"/>
      <c r="I6" s="25" t="s">
        <v>9</v>
      </c>
      <c r="J6" s="25"/>
      <c r="K6" s="25" t="s">
        <v>10</v>
      </c>
      <c r="L6" s="26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2" ht="16.5" customHeight="1">
      <c r="A7" s="5" t="s">
        <v>11</v>
      </c>
      <c r="B7" s="8" t="s">
        <v>26</v>
      </c>
      <c r="C7" s="27"/>
      <c r="D7" s="27"/>
      <c r="E7" s="27">
        <v>720000</v>
      </c>
      <c r="F7" s="27"/>
      <c r="G7" s="27"/>
      <c r="H7" s="27"/>
      <c r="I7" s="27"/>
      <c r="J7" s="27"/>
      <c r="K7" s="27">
        <f aca="true" t="shared" si="0" ref="K7:K13">SUM(C7:J7)</f>
        <v>720000</v>
      </c>
      <c r="L7" s="28"/>
    </row>
    <row r="8" spans="1:12" ht="16.5" customHeight="1">
      <c r="A8" s="43" t="s">
        <v>12</v>
      </c>
      <c r="B8" s="8" t="s">
        <v>26</v>
      </c>
      <c r="C8" s="27"/>
      <c r="D8" s="27"/>
      <c r="E8" s="27">
        <v>5341000</v>
      </c>
      <c r="F8" s="27"/>
      <c r="G8" s="27"/>
      <c r="H8" s="27"/>
      <c r="I8" s="27"/>
      <c r="J8" s="27"/>
      <c r="K8" s="27">
        <f t="shared" si="0"/>
        <v>5341000</v>
      </c>
      <c r="L8" s="28"/>
    </row>
    <row r="9" spans="1:12" ht="16.5" customHeight="1">
      <c r="A9" s="44"/>
      <c r="B9" s="11" t="s">
        <v>27</v>
      </c>
      <c r="C9" s="30"/>
      <c r="D9" s="30"/>
      <c r="E9" s="30">
        <v>2564000</v>
      </c>
      <c r="F9" s="30"/>
      <c r="G9" s="30"/>
      <c r="H9" s="30"/>
      <c r="I9" s="30"/>
      <c r="J9" s="30"/>
      <c r="K9" s="30">
        <f t="shared" si="0"/>
        <v>2564000</v>
      </c>
      <c r="L9" s="31"/>
    </row>
    <row r="10" spans="1:12" ht="16.5" customHeight="1">
      <c r="A10" s="43" t="s">
        <v>13</v>
      </c>
      <c r="B10" s="8" t="s">
        <v>26</v>
      </c>
      <c r="C10" s="27"/>
      <c r="D10" s="27"/>
      <c r="E10" s="27">
        <v>2500000</v>
      </c>
      <c r="F10" s="27"/>
      <c r="G10" s="27"/>
      <c r="H10" s="27"/>
      <c r="I10" s="27"/>
      <c r="J10" s="27"/>
      <c r="K10" s="27">
        <f t="shared" si="0"/>
        <v>2500000</v>
      </c>
      <c r="L10" s="28"/>
    </row>
    <row r="11" spans="1:12" ht="16.5" customHeight="1">
      <c r="A11" s="44"/>
      <c r="B11" s="11" t="s">
        <v>27</v>
      </c>
      <c r="C11" s="30"/>
      <c r="D11" s="30"/>
      <c r="E11" s="30">
        <v>2380000</v>
      </c>
      <c r="F11" s="30"/>
      <c r="G11" s="30"/>
      <c r="H11" s="30"/>
      <c r="I11" s="30"/>
      <c r="J11" s="30"/>
      <c r="K11" s="30">
        <f t="shared" si="0"/>
        <v>2380000</v>
      </c>
      <c r="L11" s="31"/>
    </row>
    <row r="12" spans="1:12" s="6" customFormat="1" ht="18.75" customHeight="1">
      <c r="A12" s="10" t="s">
        <v>35</v>
      </c>
      <c r="B12" s="9"/>
      <c r="C12" s="32"/>
      <c r="D12" s="33"/>
      <c r="E12" s="33">
        <v>1350000</v>
      </c>
      <c r="F12" s="33"/>
      <c r="G12" s="33"/>
      <c r="H12" s="33"/>
      <c r="I12" s="33"/>
      <c r="J12" s="33"/>
      <c r="K12" s="33">
        <f t="shared" si="0"/>
        <v>1350000</v>
      </c>
      <c r="L12" s="37"/>
    </row>
    <row r="13" spans="1:12" s="6" customFormat="1" ht="18.75" customHeight="1" thickBot="1">
      <c r="A13" s="10" t="s">
        <v>36</v>
      </c>
      <c r="B13" s="9"/>
      <c r="C13" s="32"/>
      <c r="D13" s="33"/>
      <c r="E13" s="33">
        <v>84000</v>
      </c>
      <c r="F13" s="33"/>
      <c r="G13" s="33"/>
      <c r="H13" s="33"/>
      <c r="I13" s="33"/>
      <c r="J13" s="33"/>
      <c r="K13" s="33">
        <f t="shared" si="0"/>
        <v>84000</v>
      </c>
      <c r="L13" s="37"/>
    </row>
    <row r="14" spans="1:12" ht="21" customHeight="1" thickBot="1">
      <c r="A14" s="45" t="s">
        <v>14</v>
      </c>
      <c r="B14" s="7" t="s">
        <v>26</v>
      </c>
      <c r="C14" s="29">
        <f>+C7+C8+C10</f>
        <v>0</v>
      </c>
      <c r="D14" s="29"/>
      <c r="E14" s="29">
        <f>+E7+E8+E10</f>
        <v>8561000</v>
      </c>
      <c r="F14" s="29"/>
      <c r="G14" s="29">
        <f>+G7+G8+G10</f>
        <v>0</v>
      </c>
      <c r="H14" s="29"/>
      <c r="I14" s="29">
        <f>+I7+I8+I10</f>
        <v>0</v>
      </c>
      <c r="J14" s="29"/>
      <c r="K14" s="29">
        <f>+K7+K8+K10</f>
        <v>8561000</v>
      </c>
      <c r="L14" s="29"/>
    </row>
    <row r="15" spans="1:12" ht="21" customHeight="1" thickBot="1">
      <c r="A15" s="46"/>
      <c r="B15" s="7" t="s">
        <v>27</v>
      </c>
      <c r="C15" s="29">
        <f>+C7+C9+C11+C12+C13</f>
        <v>0</v>
      </c>
      <c r="D15" s="29"/>
      <c r="E15" s="29">
        <f>+E7+E9+E11+E12+E13</f>
        <v>7098000</v>
      </c>
      <c r="F15" s="29"/>
      <c r="G15" s="29">
        <f>+G7+G9+G11+G12+G13</f>
        <v>0</v>
      </c>
      <c r="H15" s="29"/>
      <c r="I15" s="29">
        <f>+I7+I9+I11+I12+I13</f>
        <v>0</v>
      </c>
      <c r="J15" s="29"/>
      <c r="K15" s="29">
        <f>+K7+K9+K11+K12+K13</f>
        <v>7098000</v>
      </c>
      <c r="L15" s="29"/>
    </row>
    <row r="16" ht="10.5" customHeight="1" thickBot="1"/>
    <row r="17" spans="1:33" ht="40.5" customHeight="1">
      <c r="A17" s="18" t="s">
        <v>15</v>
      </c>
      <c r="B17" s="39"/>
      <c r="C17" s="20" t="s">
        <v>1</v>
      </c>
      <c r="D17" s="20"/>
      <c r="E17" s="20" t="s">
        <v>2</v>
      </c>
      <c r="F17" s="20"/>
      <c r="G17" s="20" t="s">
        <v>3</v>
      </c>
      <c r="H17" s="20"/>
      <c r="I17" s="21" t="s">
        <v>4</v>
      </c>
      <c r="J17" s="21"/>
      <c r="K17" s="20" t="s">
        <v>16</v>
      </c>
      <c r="L17" s="22"/>
      <c r="M17" s="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20.25" customHeight="1" thickBot="1">
      <c r="A18" s="19" t="s">
        <v>17</v>
      </c>
      <c r="B18" s="40"/>
      <c r="C18" s="23" t="s">
        <v>6</v>
      </c>
      <c r="D18" s="24"/>
      <c r="E18" s="25" t="s">
        <v>7</v>
      </c>
      <c r="F18" s="25"/>
      <c r="G18" s="25" t="s">
        <v>8</v>
      </c>
      <c r="H18" s="25"/>
      <c r="I18" s="25" t="s">
        <v>9</v>
      </c>
      <c r="J18" s="25"/>
      <c r="K18" s="25" t="s">
        <v>10</v>
      </c>
      <c r="L18" s="26"/>
      <c r="M18" s="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12" s="6" customFormat="1" ht="18.75" customHeight="1">
      <c r="A19" s="41" t="s">
        <v>18</v>
      </c>
      <c r="B19" s="8" t="s">
        <v>26</v>
      </c>
      <c r="C19" s="36">
        <v>2249396.6</v>
      </c>
      <c r="D19" s="34"/>
      <c r="E19" s="34">
        <f>23000000-C19-I19</f>
        <v>750603.3999999985</v>
      </c>
      <c r="F19" s="34"/>
      <c r="G19" s="34"/>
      <c r="H19" s="34"/>
      <c r="I19" s="34">
        <v>20000000</v>
      </c>
      <c r="J19" s="34"/>
      <c r="K19" s="34">
        <f aca="true" t="shared" si="1" ref="K19:K26">SUM(C19:J19)</f>
        <v>23000000</v>
      </c>
      <c r="L19" s="35"/>
    </row>
    <row r="20" spans="1:12" s="6" customFormat="1" ht="18.75" customHeight="1">
      <c r="A20" s="42"/>
      <c r="B20" s="9" t="s">
        <v>27</v>
      </c>
      <c r="C20" s="32">
        <v>2249397</v>
      </c>
      <c r="D20" s="33"/>
      <c r="E20" s="33">
        <f>22997000-C20-I20</f>
        <v>747603</v>
      </c>
      <c r="F20" s="33"/>
      <c r="G20" s="33"/>
      <c r="H20" s="33"/>
      <c r="I20" s="33">
        <v>20000000</v>
      </c>
      <c r="J20" s="33"/>
      <c r="K20" s="33">
        <f t="shared" si="1"/>
        <v>22997000</v>
      </c>
      <c r="L20" s="37"/>
    </row>
    <row r="21" spans="1:12" s="6" customFormat="1" ht="18.75" customHeight="1">
      <c r="A21" s="41" t="s">
        <v>19</v>
      </c>
      <c r="B21" s="8" t="s">
        <v>26</v>
      </c>
      <c r="C21" s="36"/>
      <c r="D21" s="34"/>
      <c r="E21" s="34">
        <v>700000</v>
      </c>
      <c r="F21" s="34"/>
      <c r="G21" s="34"/>
      <c r="H21" s="34"/>
      <c r="I21" s="34"/>
      <c r="J21" s="34"/>
      <c r="K21" s="34">
        <f t="shared" si="1"/>
        <v>700000</v>
      </c>
      <c r="L21" s="35"/>
    </row>
    <row r="22" spans="1:12" s="6" customFormat="1" ht="18.75" customHeight="1">
      <c r="A22" s="42"/>
      <c r="B22" s="9" t="s">
        <v>27</v>
      </c>
      <c r="C22" s="32"/>
      <c r="D22" s="33"/>
      <c r="E22" s="33">
        <v>705000</v>
      </c>
      <c r="F22" s="33"/>
      <c r="G22" s="33"/>
      <c r="H22" s="33"/>
      <c r="I22" s="33"/>
      <c r="J22" s="33"/>
      <c r="K22" s="33">
        <f t="shared" si="1"/>
        <v>705000</v>
      </c>
      <c r="L22" s="37"/>
    </row>
    <row r="23" spans="1:12" s="6" customFormat="1" ht="18.75" customHeight="1">
      <c r="A23" s="41" t="s">
        <v>20</v>
      </c>
      <c r="B23" s="8" t="s">
        <v>26</v>
      </c>
      <c r="C23" s="36"/>
      <c r="D23" s="34"/>
      <c r="E23" s="34">
        <v>500000</v>
      </c>
      <c r="F23" s="34"/>
      <c r="G23" s="34"/>
      <c r="H23" s="34"/>
      <c r="I23" s="34"/>
      <c r="J23" s="34"/>
      <c r="K23" s="34">
        <f t="shared" si="1"/>
        <v>500000</v>
      </c>
      <c r="L23" s="35"/>
    </row>
    <row r="24" spans="1:12" s="6" customFormat="1" ht="18.75" customHeight="1">
      <c r="A24" s="42"/>
      <c r="B24" s="9" t="s">
        <v>27</v>
      </c>
      <c r="C24" s="32"/>
      <c r="D24" s="33"/>
      <c r="E24" s="33">
        <v>0</v>
      </c>
      <c r="F24" s="33"/>
      <c r="G24" s="33"/>
      <c r="H24" s="33"/>
      <c r="I24" s="33"/>
      <c r="J24" s="33"/>
      <c r="K24" s="33">
        <f t="shared" si="1"/>
        <v>0</v>
      </c>
      <c r="L24" s="37"/>
    </row>
    <row r="25" spans="1:12" s="6" customFormat="1" ht="18.75" customHeight="1">
      <c r="A25" s="41" t="s">
        <v>21</v>
      </c>
      <c r="B25" s="8" t="s">
        <v>26</v>
      </c>
      <c r="C25" s="36"/>
      <c r="D25" s="34"/>
      <c r="E25" s="34">
        <v>2023000</v>
      </c>
      <c r="F25" s="34"/>
      <c r="G25" s="34"/>
      <c r="H25" s="34"/>
      <c r="I25" s="34"/>
      <c r="J25" s="34"/>
      <c r="K25" s="34">
        <f t="shared" si="1"/>
        <v>2023000</v>
      </c>
      <c r="L25" s="35"/>
    </row>
    <row r="26" spans="1:12" s="6" customFormat="1" ht="18.75" customHeight="1">
      <c r="A26" s="42"/>
      <c r="B26" s="9" t="s">
        <v>27</v>
      </c>
      <c r="C26" s="32"/>
      <c r="D26" s="33"/>
      <c r="E26" s="33">
        <v>0</v>
      </c>
      <c r="F26" s="33"/>
      <c r="G26" s="33"/>
      <c r="H26" s="33"/>
      <c r="I26" s="33"/>
      <c r="J26" s="33"/>
      <c r="K26" s="33">
        <f t="shared" si="1"/>
        <v>0</v>
      </c>
      <c r="L26" s="37"/>
    </row>
    <row r="27" spans="1:12" s="6" customFormat="1" ht="18.75" customHeight="1">
      <c r="A27" s="10" t="s">
        <v>28</v>
      </c>
      <c r="B27" s="9" t="s">
        <v>27</v>
      </c>
      <c r="C27" s="32"/>
      <c r="D27" s="33"/>
      <c r="E27" s="33">
        <v>60000</v>
      </c>
      <c r="F27" s="33"/>
      <c r="G27" s="33"/>
      <c r="H27" s="33"/>
      <c r="I27" s="33"/>
      <c r="J27" s="33"/>
      <c r="K27" s="33">
        <f aca="true" t="shared" si="2" ref="K27:K33">SUM(C27:J27)</f>
        <v>60000</v>
      </c>
      <c r="L27" s="37"/>
    </row>
    <row r="28" spans="1:12" s="6" customFormat="1" ht="18.75" customHeight="1">
      <c r="A28" s="10" t="s">
        <v>29</v>
      </c>
      <c r="B28" s="9" t="s">
        <v>27</v>
      </c>
      <c r="C28" s="32"/>
      <c r="D28" s="33"/>
      <c r="E28" s="33">
        <v>100000</v>
      </c>
      <c r="F28" s="33"/>
      <c r="G28" s="33"/>
      <c r="H28" s="33"/>
      <c r="I28" s="33"/>
      <c r="J28" s="33"/>
      <c r="K28" s="33">
        <f t="shared" si="2"/>
        <v>100000</v>
      </c>
      <c r="L28" s="37"/>
    </row>
    <row r="29" spans="1:12" s="6" customFormat="1" ht="18.75" customHeight="1">
      <c r="A29" s="10" t="s">
        <v>30</v>
      </c>
      <c r="B29" s="9" t="s">
        <v>27</v>
      </c>
      <c r="C29" s="32"/>
      <c r="D29" s="33"/>
      <c r="E29" s="33">
        <v>273000</v>
      </c>
      <c r="F29" s="33"/>
      <c r="G29" s="33"/>
      <c r="H29" s="33"/>
      <c r="I29" s="33"/>
      <c r="J29" s="33"/>
      <c r="K29" s="33">
        <f t="shared" si="2"/>
        <v>273000</v>
      </c>
      <c r="L29" s="37"/>
    </row>
    <row r="30" spans="1:12" s="6" customFormat="1" ht="18.75" customHeight="1">
      <c r="A30" s="10" t="s">
        <v>31</v>
      </c>
      <c r="B30" s="9" t="s">
        <v>27</v>
      </c>
      <c r="C30" s="32"/>
      <c r="D30" s="33"/>
      <c r="E30" s="33">
        <v>79000</v>
      </c>
      <c r="F30" s="33"/>
      <c r="G30" s="33"/>
      <c r="H30" s="33"/>
      <c r="I30" s="33"/>
      <c r="J30" s="33"/>
      <c r="K30" s="33">
        <f t="shared" si="2"/>
        <v>79000</v>
      </c>
      <c r="L30" s="37"/>
    </row>
    <row r="31" spans="1:12" s="6" customFormat="1" ht="18.75" customHeight="1">
      <c r="A31" s="10" t="s">
        <v>32</v>
      </c>
      <c r="B31" s="9" t="s">
        <v>27</v>
      </c>
      <c r="C31" s="32"/>
      <c r="D31" s="33"/>
      <c r="E31" s="33">
        <v>2000000</v>
      </c>
      <c r="F31" s="33"/>
      <c r="G31" s="33"/>
      <c r="H31" s="33"/>
      <c r="I31" s="33"/>
      <c r="J31" s="33"/>
      <c r="K31" s="33">
        <f t="shared" si="2"/>
        <v>2000000</v>
      </c>
      <c r="L31" s="37"/>
    </row>
    <row r="32" spans="1:12" s="6" customFormat="1" ht="23.25" customHeight="1">
      <c r="A32" s="10" t="s">
        <v>33</v>
      </c>
      <c r="B32" s="9" t="s">
        <v>27</v>
      </c>
      <c r="C32" s="32"/>
      <c r="D32" s="33"/>
      <c r="E32" s="33">
        <v>397000</v>
      </c>
      <c r="F32" s="33"/>
      <c r="G32" s="33"/>
      <c r="H32" s="33"/>
      <c r="I32" s="33"/>
      <c r="J32" s="33"/>
      <c r="K32" s="33">
        <f t="shared" si="2"/>
        <v>397000</v>
      </c>
      <c r="L32" s="37"/>
    </row>
    <row r="33" spans="1:12" s="6" customFormat="1" ht="23.25" customHeight="1" thickBot="1">
      <c r="A33" s="10" t="s">
        <v>34</v>
      </c>
      <c r="B33" s="9" t="s">
        <v>27</v>
      </c>
      <c r="C33" s="32"/>
      <c r="D33" s="33"/>
      <c r="E33" s="33">
        <v>436000</v>
      </c>
      <c r="F33" s="33"/>
      <c r="G33" s="33"/>
      <c r="H33" s="33"/>
      <c r="I33" s="33"/>
      <c r="J33" s="33"/>
      <c r="K33" s="33">
        <f t="shared" si="2"/>
        <v>436000</v>
      </c>
      <c r="L33" s="37"/>
    </row>
    <row r="34" spans="1:12" s="6" customFormat="1" ht="16.5" customHeight="1" thickBot="1">
      <c r="A34" s="45" t="s">
        <v>22</v>
      </c>
      <c r="B34" s="7" t="s">
        <v>26</v>
      </c>
      <c r="C34" s="38">
        <f>+C19+C21+C23+C25</f>
        <v>2249396.6</v>
      </c>
      <c r="D34" s="29"/>
      <c r="E34" s="38">
        <f>+E19+E21+E23+E25</f>
        <v>3973603.3999999985</v>
      </c>
      <c r="F34" s="29"/>
      <c r="G34" s="38">
        <f>+G19+G21+G23+G25</f>
        <v>0</v>
      </c>
      <c r="H34" s="29"/>
      <c r="I34" s="38">
        <f>+I19+I21+I23+I25</f>
        <v>20000000</v>
      </c>
      <c r="J34" s="29"/>
      <c r="K34" s="38">
        <f>+K19+K21+K23+K25</f>
        <v>26223000</v>
      </c>
      <c r="L34" s="29"/>
    </row>
    <row r="35" spans="1:12" s="6" customFormat="1" ht="16.5" customHeight="1" thickBot="1">
      <c r="A35" s="46"/>
      <c r="B35" s="7" t="s">
        <v>27</v>
      </c>
      <c r="C35" s="38">
        <f>+C20+C22+C24+C26+C27+C28+C29+C30+C31+C32+C33</f>
        <v>2249397</v>
      </c>
      <c r="D35" s="29"/>
      <c r="E35" s="38">
        <f>+E20+E22+E24+E26+E27+E28+E29+E30+E31+E32+E33</f>
        <v>4797603</v>
      </c>
      <c r="F35" s="29"/>
      <c r="G35" s="38">
        <f>+G20+G22+G24+G26+G27+G28+G29+G30+G31+G32+G33</f>
        <v>0</v>
      </c>
      <c r="H35" s="29"/>
      <c r="I35" s="38">
        <f>+I20+I22+I24+I26+I27+I28+I29+I30+I31+I32+I33</f>
        <v>20000000</v>
      </c>
      <c r="J35" s="29"/>
      <c r="K35" s="38">
        <f>+K20+K22+K24+K26+K27+K28+K29+K30+K31+K32+K33</f>
        <v>27047000</v>
      </c>
      <c r="L35" s="29"/>
    </row>
    <row r="36" ht="8.25" customHeight="1" thickBot="1"/>
    <row r="37" spans="1:12" s="6" customFormat="1" ht="16.5" customHeight="1" thickBot="1">
      <c r="A37" s="45" t="s">
        <v>23</v>
      </c>
      <c r="B37" s="7" t="s">
        <v>26</v>
      </c>
      <c r="C37" s="29">
        <f>+C34+C14</f>
        <v>2249396.6</v>
      </c>
      <c r="D37" s="29"/>
      <c r="E37" s="29">
        <f>+E34+E14</f>
        <v>12534603.399999999</v>
      </c>
      <c r="F37" s="29"/>
      <c r="G37" s="29">
        <f>+G34+G14</f>
        <v>0</v>
      </c>
      <c r="H37" s="29"/>
      <c r="I37" s="29">
        <f>+I34+I14</f>
        <v>20000000</v>
      </c>
      <c r="J37" s="29"/>
      <c r="K37" s="29">
        <f>+K34+K14</f>
        <v>34784000</v>
      </c>
      <c r="L37" s="29"/>
    </row>
    <row r="38" spans="1:12" s="6" customFormat="1" ht="16.5" customHeight="1" thickBot="1">
      <c r="A38" s="46"/>
      <c r="B38" s="7" t="s">
        <v>27</v>
      </c>
      <c r="C38" s="29">
        <f>+C35+C15</f>
        <v>2249397</v>
      </c>
      <c r="D38" s="29"/>
      <c r="E38" s="29">
        <f>+E35+E15</f>
        <v>11895603</v>
      </c>
      <c r="F38" s="29"/>
      <c r="G38" s="29">
        <f>+G35+G15</f>
        <v>0</v>
      </c>
      <c r="H38" s="29"/>
      <c r="I38" s="29">
        <f>+I35+I15</f>
        <v>20000000</v>
      </c>
      <c r="J38" s="29"/>
      <c r="K38" s="29">
        <f>+K35+K15</f>
        <v>34145000</v>
      </c>
      <c r="L38" s="29"/>
    </row>
    <row r="39" ht="8.25" customHeight="1"/>
    <row r="40" ht="4.5" customHeight="1"/>
    <row r="41" ht="16.5" thickBot="1">
      <c r="A41" s="17" t="s">
        <v>53</v>
      </c>
    </row>
    <row r="42" spans="1:8" ht="12.75">
      <c r="A42" s="49" t="s">
        <v>37</v>
      </c>
      <c r="B42" s="51" t="s">
        <v>41</v>
      </c>
      <c r="C42" s="53" t="s">
        <v>46</v>
      </c>
      <c r="D42" s="54"/>
      <c r="E42" s="59" t="s">
        <v>47</v>
      </c>
      <c r="F42" s="54"/>
      <c r="G42" s="53" t="s">
        <v>48</v>
      </c>
      <c r="H42" s="56"/>
    </row>
    <row r="43" spans="1:8" ht="13.5" thickBot="1">
      <c r="A43" s="50"/>
      <c r="B43" s="52"/>
      <c r="C43" s="55"/>
      <c r="D43" s="55"/>
      <c r="E43" s="55"/>
      <c r="F43" s="55"/>
      <c r="G43" s="55"/>
      <c r="H43" s="57"/>
    </row>
    <row r="44" spans="1:8" ht="39" customHeight="1">
      <c r="A44" s="12" t="s">
        <v>54</v>
      </c>
      <c r="B44" s="14" t="s">
        <v>44</v>
      </c>
      <c r="C44" s="47">
        <v>943</v>
      </c>
      <c r="D44" s="58"/>
      <c r="E44" s="47">
        <v>0</v>
      </c>
      <c r="F44" s="58"/>
      <c r="G44" s="47">
        <f>+C44+E44</f>
        <v>943</v>
      </c>
      <c r="H44" s="48"/>
    </row>
    <row r="45" spans="1:8" ht="25.5">
      <c r="A45" s="13" t="s">
        <v>38</v>
      </c>
      <c r="B45" s="14" t="s">
        <v>42</v>
      </c>
      <c r="C45" s="47">
        <v>19965.4</v>
      </c>
      <c r="D45" s="58"/>
      <c r="E45" s="47">
        <f>-E56</f>
        <v>639.000399999999</v>
      </c>
      <c r="F45" s="58"/>
      <c r="G45" s="47">
        <f>+C45+E45</f>
        <v>20604.4004</v>
      </c>
      <c r="H45" s="48"/>
    </row>
    <row r="46" spans="1:8" ht="22.5" customHeight="1">
      <c r="A46" s="13" t="s">
        <v>55</v>
      </c>
      <c r="B46" s="14" t="s">
        <v>50</v>
      </c>
      <c r="C46" s="47">
        <v>335</v>
      </c>
      <c r="D46" s="58"/>
      <c r="E46" s="47">
        <v>0</v>
      </c>
      <c r="F46" s="58"/>
      <c r="G46" s="47">
        <f>+C46+E46</f>
        <v>335</v>
      </c>
      <c r="H46" s="48"/>
    </row>
    <row r="47" spans="1:8" ht="25.5">
      <c r="A47" s="13" t="s">
        <v>39</v>
      </c>
      <c r="B47" s="14" t="s">
        <v>43</v>
      </c>
      <c r="C47" s="47">
        <v>55.9</v>
      </c>
      <c r="D47" s="58"/>
      <c r="E47" s="47">
        <v>0</v>
      </c>
      <c r="F47" s="58"/>
      <c r="G47" s="47">
        <f>+C47+E47</f>
        <v>55.9</v>
      </c>
      <c r="H47" s="48"/>
    </row>
    <row r="48" spans="1:8" ht="20.25" customHeight="1">
      <c r="A48" s="13" t="s">
        <v>40</v>
      </c>
      <c r="B48" s="14" t="s">
        <v>45</v>
      </c>
      <c r="C48" s="47">
        <v>676.1</v>
      </c>
      <c r="D48" s="58"/>
      <c r="E48" s="47">
        <v>0</v>
      </c>
      <c r="F48" s="58"/>
      <c r="G48" s="47">
        <f>+C48+E48</f>
        <v>676.1</v>
      </c>
      <c r="H48" s="48"/>
    </row>
    <row r="49" spans="1:8" ht="21.75" customHeight="1" thickBot="1">
      <c r="A49" s="15" t="s">
        <v>49</v>
      </c>
      <c r="B49" s="16"/>
      <c r="C49" s="60">
        <f>SUM(C44:D48)</f>
        <v>21975.4</v>
      </c>
      <c r="D49" s="61"/>
      <c r="E49" s="60">
        <f>SUM(E44:F48)</f>
        <v>639.000399999999</v>
      </c>
      <c r="F49" s="61"/>
      <c r="G49" s="60">
        <f>SUM(G44:H48)</f>
        <v>22614.4004</v>
      </c>
      <c r="H49" s="62"/>
    </row>
    <row r="50" ht="6.75" customHeight="1"/>
    <row r="52" ht="17.25" customHeight="1" thickBot="1">
      <c r="A52" s="17" t="s">
        <v>52</v>
      </c>
    </row>
    <row r="53" spans="1:8" ht="12.75">
      <c r="A53" s="49" t="s">
        <v>37</v>
      </c>
      <c r="B53" s="51" t="s">
        <v>41</v>
      </c>
      <c r="C53" s="53" t="s">
        <v>46</v>
      </c>
      <c r="D53" s="54"/>
      <c r="E53" s="59" t="s">
        <v>47</v>
      </c>
      <c r="F53" s="54"/>
      <c r="G53" s="53" t="s">
        <v>48</v>
      </c>
      <c r="H53" s="56"/>
    </row>
    <row r="54" spans="1:8" ht="13.5" thickBot="1">
      <c r="A54" s="50"/>
      <c r="B54" s="52"/>
      <c r="C54" s="55"/>
      <c r="D54" s="55"/>
      <c r="E54" s="55"/>
      <c r="F54" s="55"/>
      <c r="G54" s="55"/>
      <c r="H54" s="57"/>
    </row>
    <row r="55" spans="1:8" ht="21.75" customHeight="1">
      <c r="A55" s="12" t="s">
        <v>51</v>
      </c>
      <c r="B55" s="14" t="s">
        <v>44</v>
      </c>
      <c r="C55" s="47">
        <v>20000</v>
      </c>
      <c r="D55" s="58"/>
      <c r="E55" s="47">
        <v>0</v>
      </c>
      <c r="F55" s="58"/>
      <c r="G55" s="47">
        <f>+C55+E55</f>
        <v>20000</v>
      </c>
      <c r="H55" s="48"/>
    </row>
    <row r="56" spans="1:8" ht="25.5">
      <c r="A56" s="13" t="s">
        <v>38</v>
      </c>
      <c r="B56" s="14" t="s">
        <v>42</v>
      </c>
      <c r="C56" s="47">
        <f>+E37/1000</f>
        <v>12534.603399999998</v>
      </c>
      <c r="D56" s="58"/>
      <c r="E56" s="47">
        <f>+(E37/1000-E38/1000)*-1</f>
        <v>-639.000399999999</v>
      </c>
      <c r="F56" s="58"/>
      <c r="G56" s="47">
        <f>+C56+E56</f>
        <v>11895.603</v>
      </c>
      <c r="H56" s="48"/>
    </row>
    <row r="57" spans="1:8" ht="25.5">
      <c r="A57" s="13" t="s">
        <v>39</v>
      </c>
      <c r="B57" s="14" t="s">
        <v>43</v>
      </c>
      <c r="C57" s="47">
        <v>0</v>
      </c>
      <c r="D57" s="58"/>
      <c r="E57" s="47">
        <v>0</v>
      </c>
      <c r="F57" s="58"/>
      <c r="G57" s="47">
        <f>+C57+E57</f>
        <v>0</v>
      </c>
      <c r="H57" s="48"/>
    </row>
    <row r="58" spans="1:8" ht="18" customHeight="1" thickBot="1">
      <c r="A58" s="15" t="s">
        <v>49</v>
      </c>
      <c r="B58" s="16"/>
      <c r="C58" s="60">
        <f>SUM(C55:D57)</f>
        <v>32534.6034</v>
      </c>
      <c r="D58" s="61"/>
      <c r="E58" s="60">
        <f>SUM(E55:F57)</f>
        <v>-639.000399999999</v>
      </c>
      <c r="F58" s="61"/>
      <c r="G58" s="60">
        <f>SUM(G55:H57)</f>
        <v>31895.603</v>
      </c>
      <c r="H58" s="62"/>
    </row>
  </sheetData>
  <mergeCells count="213">
    <mergeCell ref="C58:D58"/>
    <mergeCell ref="E58:F58"/>
    <mergeCell ref="G58:H58"/>
    <mergeCell ref="C46:D46"/>
    <mergeCell ref="E46:F46"/>
    <mergeCell ref="G46:H46"/>
    <mergeCell ref="C57:D57"/>
    <mergeCell ref="E57:F57"/>
    <mergeCell ref="G57:H57"/>
    <mergeCell ref="C55:D55"/>
    <mergeCell ref="E55:F55"/>
    <mergeCell ref="G55:H55"/>
    <mergeCell ref="C56:D56"/>
    <mergeCell ref="E56:F56"/>
    <mergeCell ref="G56:H56"/>
    <mergeCell ref="C49:D49"/>
    <mergeCell ref="E49:F49"/>
    <mergeCell ref="G49:H49"/>
    <mergeCell ref="A53:A54"/>
    <mergeCell ref="B53:B54"/>
    <mergeCell ref="C53:D54"/>
    <mergeCell ref="E53:F54"/>
    <mergeCell ref="G53:H54"/>
    <mergeCell ref="G45:H45"/>
    <mergeCell ref="E47:F47"/>
    <mergeCell ref="G47:H47"/>
    <mergeCell ref="E48:F48"/>
    <mergeCell ref="G48:H48"/>
    <mergeCell ref="C45:D45"/>
    <mergeCell ref="C47:D47"/>
    <mergeCell ref="C48:D48"/>
    <mergeCell ref="E42:F43"/>
    <mergeCell ref="E44:F44"/>
    <mergeCell ref="E45:F45"/>
    <mergeCell ref="C44:D44"/>
    <mergeCell ref="K14:L14"/>
    <mergeCell ref="A42:A43"/>
    <mergeCell ref="B42:B43"/>
    <mergeCell ref="C42:D43"/>
    <mergeCell ref="G42:H43"/>
    <mergeCell ref="E14:F14"/>
    <mergeCell ref="G14:H14"/>
    <mergeCell ref="I14:J14"/>
    <mergeCell ref="A34:A35"/>
    <mergeCell ref="A37:A38"/>
    <mergeCell ref="G44:H44"/>
    <mergeCell ref="G12:H12"/>
    <mergeCell ref="I12:J12"/>
    <mergeCell ref="K12:L12"/>
    <mergeCell ref="K13:L13"/>
    <mergeCell ref="K38:L38"/>
    <mergeCell ref="I20:J20"/>
    <mergeCell ref="K20:L20"/>
    <mergeCell ref="K35:L35"/>
    <mergeCell ref="I15:J15"/>
    <mergeCell ref="C13:D13"/>
    <mergeCell ref="E13:F13"/>
    <mergeCell ref="G13:H13"/>
    <mergeCell ref="I13:J13"/>
    <mergeCell ref="A10:A11"/>
    <mergeCell ref="C11:D11"/>
    <mergeCell ref="E11:F11"/>
    <mergeCell ref="G11:H11"/>
    <mergeCell ref="A14:A15"/>
    <mergeCell ref="C20:D20"/>
    <mergeCell ref="E20:F20"/>
    <mergeCell ref="G20:H20"/>
    <mergeCell ref="A19:A20"/>
    <mergeCell ref="C15:D15"/>
    <mergeCell ref="E15:F15"/>
    <mergeCell ref="G15:H15"/>
    <mergeCell ref="A17:A18"/>
    <mergeCell ref="G17:H17"/>
    <mergeCell ref="C38:D38"/>
    <mergeCell ref="E38:F38"/>
    <mergeCell ref="G38:H38"/>
    <mergeCell ref="I38:J38"/>
    <mergeCell ref="K15:L1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I26:J26"/>
    <mergeCell ref="K26:L26"/>
    <mergeCell ref="C27:D27"/>
    <mergeCell ref="E27:F27"/>
    <mergeCell ref="G27:H27"/>
    <mergeCell ref="I27:J27"/>
    <mergeCell ref="K27:L27"/>
    <mergeCell ref="A25:A26"/>
    <mergeCell ref="C26:D26"/>
    <mergeCell ref="E26:F26"/>
    <mergeCell ref="G26:H26"/>
    <mergeCell ref="A23:A24"/>
    <mergeCell ref="C24:D24"/>
    <mergeCell ref="E24:F24"/>
    <mergeCell ref="G24:H24"/>
    <mergeCell ref="G23:H23"/>
    <mergeCell ref="K22:L22"/>
    <mergeCell ref="B5:B6"/>
    <mergeCell ref="B17:B18"/>
    <mergeCell ref="A21:A22"/>
    <mergeCell ref="C9:D9"/>
    <mergeCell ref="E9:F9"/>
    <mergeCell ref="G9:H9"/>
    <mergeCell ref="I9:J9"/>
    <mergeCell ref="K9:L9"/>
    <mergeCell ref="A8:A9"/>
    <mergeCell ref="C22:D22"/>
    <mergeCell ref="E22:F22"/>
    <mergeCell ref="G22:H22"/>
    <mergeCell ref="I22:J22"/>
    <mergeCell ref="K34:L34"/>
    <mergeCell ref="C37:D37"/>
    <mergeCell ref="E37:F37"/>
    <mergeCell ref="G37:H37"/>
    <mergeCell ref="I37:J37"/>
    <mergeCell ref="K37:L37"/>
    <mergeCell ref="C35:D35"/>
    <mergeCell ref="E35:F35"/>
    <mergeCell ref="G35:H35"/>
    <mergeCell ref="I35:J35"/>
    <mergeCell ref="C34:D34"/>
    <mergeCell ref="E34:F34"/>
    <mergeCell ref="G34:H34"/>
    <mergeCell ref="I34:J34"/>
    <mergeCell ref="K23:L23"/>
    <mergeCell ref="C25:D25"/>
    <mergeCell ref="E25:F25"/>
    <mergeCell ref="G25:H25"/>
    <mergeCell ref="I25:J25"/>
    <mergeCell ref="K25:L25"/>
    <mergeCell ref="I24:J24"/>
    <mergeCell ref="K24:L24"/>
    <mergeCell ref="C23:D23"/>
    <mergeCell ref="E23:F23"/>
    <mergeCell ref="I23:J23"/>
    <mergeCell ref="K19:L19"/>
    <mergeCell ref="C21:D21"/>
    <mergeCell ref="E21:F21"/>
    <mergeCell ref="G21:H21"/>
    <mergeCell ref="I21:J21"/>
    <mergeCell ref="K21:L21"/>
    <mergeCell ref="C19:D19"/>
    <mergeCell ref="E19:F19"/>
    <mergeCell ref="G19:H19"/>
    <mergeCell ref="I19:J19"/>
    <mergeCell ref="I17:J17"/>
    <mergeCell ref="K17:L17"/>
    <mergeCell ref="C18:D18"/>
    <mergeCell ref="E18:F18"/>
    <mergeCell ref="G18:H18"/>
    <mergeCell ref="I18:J18"/>
    <mergeCell ref="K18:L18"/>
    <mergeCell ref="C17:D17"/>
    <mergeCell ref="E17:F17"/>
    <mergeCell ref="K10:L10"/>
    <mergeCell ref="C14:D14"/>
    <mergeCell ref="I11:J11"/>
    <mergeCell ref="K11:L11"/>
    <mergeCell ref="C12:D12"/>
    <mergeCell ref="E12:F12"/>
    <mergeCell ref="C10:D10"/>
    <mergeCell ref="E10:F10"/>
    <mergeCell ref="G10:H10"/>
    <mergeCell ref="I10:J10"/>
    <mergeCell ref="K7:L7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I5:J5"/>
    <mergeCell ref="K5:L5"/>
    <mergeCell ref="C6:D6"/>
    <mergeCell ref="E6:F6"/>
    <mergeCell ref="G6:H6"/>
    <mergeCell ref="I6:J6"/>
    <mergeCell ref="K6:L6"/>
    <mergeCell ref="A5:A6"/>
    <mergeCell ref="C5:D5"/>
    <mergeCell ref="E5:F5"/>
    <mergeCell ref="G5:H5"/>
  </mergeCells>
  <printOptions horizontalCentered="1"/>
  <pageMargins left="0.1968503937007874" right="0.1968503937007874" top="0.43" bottom="0.34" header="0.25" footer="0.1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jakoubkova</cp:lastModifiedBy>
  <cp:lastPrinted>2005-10-05T20:36:00Z</cp:lastPrinted>
  <dcterms:created xsi:type="dcterms:W3CDTF">2005-10-04T21:13:50Z</dcterms:created>
  <dcterms:modified xsi:type="dcterms:W3CDTF">2005-10-07T06:28:15Z</dcterms:modified>
  <cp:category/>
  <cp:version/>
  <cp:contentType/>
  <cp:contentStatus/>
</cp:coreProperties>
</file>