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120" windowHeight="8520" activeTab="0"/>
  </bookViews>
  <sheets>
    <sheet name="RK-24-2005-41, př. 2" sheetId="1" r:id="rId1"/>
  </sheets>
  <definedNames/>
  <calcPr fullCalcOnLoad="1"/>
</workbook>
</file>

<file path=xl/sharedStrings.xml><?xml version="1.0" encoding="utf-8"?>
<sst xmlns="http://schemas.openxmlformats.org/spreadsheetml/2006/main" count="122" uniqueCount="60">
  <si>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</si>
  <si>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</si>
  <si>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</si>
  <si>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</si>
  <si>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</si>
  <si>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</si>
  <si>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</si>
  <si>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</si>
  <si>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</si>
  <si>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</si>
  <si>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</si>
  <si>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</si>
  <si>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</si>
  <si>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</si>
  <si>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</si>
  <si>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</si>
  <si>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</si>
  <si>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</si>
  <si>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</si>
  <si>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</si>
  <si>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</si>
  <si>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</si>
  <si>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</si>
  <si>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</si>
  <si>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</si>
  <si>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</si>
  <si>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</si>
  <si>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</si>
  <si>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</si>
  <si>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</si>
  <si>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</si>
  <si>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</si>
  <si>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</si>
  <si>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</si>
  <si>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</si>
  <si>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</si>
  <si>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upravený</t>
  </si>
  <si>
    <t>+  -</t>
  </si>
  <si>
    <t>úpravě</t>
  </si>
  <si>
    <t>Rozpočet výdajů celkem</t>
  </si>
  <si>
    <t>výdajů po</t>
  </si>
  <si>
    <t>Změna nájemného celkem</t>
  </si>
  <si>
    <t>1. Položka 2132 - příjmy z pronájmu ostatních nemovitostí s ÚZ 00 051</t>
  </si>
  <si>
    <t>Organizace</t>
  </si>
  <si>
    <t>z toho: Nemocnice Jihlava, ORG 352220</t>
  </si>
  <si>
    <t>2. Položka 2133 - příjmy z pronájmu movitých věcí s ÚZ 00 051</t>
  </si>
  <si>
    <t>Příjmy z pronájmu ostatních nemovitostí celkem</t>
  </si>
  <si>
    <t>Příjmy z pronájmu movitých věcí celkem</t>
  </si>
  <si>
    <t>z toho: Nemocnice Jihlava</t>
  </si>
  <si>
    <t>I. Rozpočtová změna - příjmová část rozpočtu kraje</t>
  </si>
  <si>
    <t>1. Položka 5331- Neinvestiční příspěvky zřízeným příspěvkovým organizacím s ÚZ 00 051</t>
  </si>
  <si>
    <t>Neinvestiční příspěvky zřízeným PO celkem</t>
  </si>
  <si>
    <t>2. Položka 6351- Investiční dotace zřízeným příspěvkovým organizacím s ÚZ 00 051</t>
  </si>
  <si>
    <t>Investiční dotace zřízeným PO celkem</t>
  </si>
  <si>
    <t>Změna dotací celkem</t>
  </si>
  <si>
    <t>3. Změna dotací celkem (součet za předchozí body 1 a 2)</t>
  </si>
  <si>
    <t>3. Zvýšení příjmové části rozpočtu kraje z titulu nájemného celkem (součet za předchozí body 1 a 2)</t>
  </si>
  <si>
    <t>II. Rozpočtová změna - výdajová část rozpočtu kraje, kapitola Zdravotnictví, § 3522</t>
  </si>
  <si>
    <t>počet stran: 1</t>
  </si>
  <si>
    <t>RK-24-2005-41,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</si>
</sst>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1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48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37" xfId="0" applyFont="1" applyBorder="1" applyAlignment="1">
      <alignment vertical="center"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2" fontId="2" fillId="0" borderId="36" xfId="0" applyNumberFormat="1" applyFont="1" applyBorder="1" applyAlignment="1">
      <alignment horizontal="left" vertical="center"/>
    </xf>
    <xf numFmtId="2" fontId="2" fillId="0" borderId="37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horizontal="left" vertical="center"/>
    </xf>
    <xf numFmtId="2" fontId="0" fillId="0" borderId="50" xfId="0" applyNumberForma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164" fontId="2" fillId="3" borderId="25" xfId="0" applyNumberFormat="1" applyFont="1" applyFill="1" applyBorder="1" applyAlignment="1">
      <alignment vertical="center"/>
    </xf>
    <xf numFmtId="164" fontId="2" fillId="3" borderId="19" xfId="0" applyNumberFormat="1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2" fillId="3" borderId="57" xfId="0" applyNumberFormat="1" applyFont="1" applyFill="1" applyBorder="1" applyAlignment="1">
      <alignment vertical="center"/>
    </xf>
    <xf numFmtId="164" fontId="2" fillId="3" borderId="35" xfId="0" applyNumberFormat="1" applyFont="1" applyFill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0" fillId="0" borderId="50" xfId="0" applyBorder="1" applyAlignment="1">
      <alignment vertical="center"/>
    </xf>
    <xf numFmtId="4" fontId="3" fillId="3" borderId="60" xfId="0" applyNumberFormat="1" applyFont="1" applyFill="1" applyBorder="1" applyAlignment="1">
      <alignment horizontal="center" vertical="center" wrapText="1"/>
    </xf>
    <xf numFmtId="4" fontId="3" fillId="3" borderId="61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3" fillId="3" borderId="55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4" fontId="3" fillId="3" borderId="52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54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4" fontId="9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6.875" style="1" customWidth="1"/>
    <col min="2" max="2" width="27.00390625" style="1" customWidth="1"/>
    <col min="3" max="6" width="13.75390625" style="2" customWidth="1"/>
  </cols>
  <sheetData>
    <row r="1" spans="5:6" ht="15">
      <c r="E1" s="162" t="s">
        <v>59</v>
      </c>
      <c r="F1" s="3"/>
    </row>
    <row r="2" spans="5:6" ht="15">
      <c r="E2" s="162" t="s">
        <v>58</v>
      </c>
      <c r="F2" s="4"/>
    </row>
    <row r="3" spans="1:6" ht="17.25" customHeight="1" hidden="1" thickBot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52" t="s">
        <v>1</v>
      </c>
      <c r="B4" s="143" t="s">
        <v>2</v>
      </c>
      <c r="C4" s="134" t="s">
        <v>3</v>
      </c>
      <c r="D4" s="134" t="s">
        <v>4</v>
      </c>
      <c r="E4" s="134" t="s">
        <v>5</v>
      </c>
      <c r="F4" s="140" t="s">
        <v>6</v>
      </c>
    </row>
    <row r="5" spans="1:6" s="1" customFormat="1" ht="13.5" customHeight="1" hidden="1" thickBot="1">
      <c r="A5" s="153"/>
      <c r="B5" s="144"/>
      <c r="C5" s="135"/>
      <c r="D5" s="135"/>
      <c r="E5" s="135"/>
      <c r="F5" s="141"/>
    </row>
    <row r="6" spans="1:6" ht="12.75" hidden="1">
      <c r="A6" s="158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59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58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59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58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 thickBot="1">
      <c r="A12" s="159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56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 thickBot="1">
      <c r="A14" s="157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 thickBot="1">
      <c r="A15" s="160" t="s">
        <v>14</v>
      </c>
      <c r="B15" s="161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2" t="s">
        <v>15</v>
      </c>
    </row>
    <row r="18" spans="1:6" s="31" customFormat="1" ht="12" customHeight="1" hidden="1">
      <c r="A18" s="154" t="s">
        <v>1</v>
      </c>
      <c r="B18" s="138">
        <v>2004</v>
      </c>
      <c r="C18" s="139"/>
      <c r="D18" s="142"/>
      <c r="E18" s="138">
        <v>2005</v>
      </c>
      <c r="F18" s="139"/>
    </row>
    <row r="19" spans="1:6" s="37" customFormat="1" ht="22.5" hidden="1">
      <c r="A19" s="155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1" t="s">
        <v>1</v>
      </c>
      <c r="B27" s="123" t="s">
        <v>17</v>
      </c>
      <c r="C27" s="145"/>
      <c r="D27" s="146"/>
      <c r="E27" s="136" t="s">
        <v>18</v>
      </c>
      <c r="F27" s="137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ht="12.75" hidden="1">
      <c r="A34" s="32" t="s">
        <v>19</v>
      </c>
    </row>
    <row r="35" spans="1:4" ht="34.5" customHeight="1" hidden="1" thickBot="1">
      <c r="A35" s="149" t="s">
        <v>1</v>
      </c>
      <c r="B35" s="123"/>
      <c r="C35" s="124"/>
      <c r="D35" s="125"/>
    </row>
    <row r="36" spans="1:4" ht="15.75" customHeight="1" hidden="1">
      <c r="A36" s="150"/>
      <c r="B36" s="147" t="s">
        <v>21</v>
      </c>
      <c r="C36" s="148"/>
      <c r="D36" s="121" t="s">
        <v>22</v>
      </c>
    </row>
    <row r="37" spans="1:4" s="31" customFormat="1" ht="17.25" customHeight="1" hidden="1" thickBot="1">
      <c r="A37" s="151"/>
      <c r="B37" s="62" t="s">
        <v>23</v>
      </c>
      <c r="C37" s="63" t="s">
        <v>24</v>
      </c>
      <c r="D37" s="122"/>
    </row>
    <row r="38" spans="1:4" ht="12.75" hidden="1">
      <c r="A38" s="64" t="s">
        <v>25</v>
      </c>
      <c r="B38" s="53">
        <v>28205</v>
      </c>
      <c r="C38" s="55">
        <f>-B38</f>
        <v>-28205</v>
      </c>
      <c r="D38" s="65">
        <f>+B38+C38</f>
        <v>0</v>
      </c>
    </row>
    <row r="39" spans="1:4" ht="12.75" hidden="1">
      <c r="A39" s="56" t="s">
        <v>26</v>
      </c>
      <c r="B39" s="39">
        <v>35610</v>
      </c>
      <c r="C39" s="55">
        <f>-B39</f>
        <v>-35610</v>
      </c>
      <c r="D39" s="66">
        <f>+B39+C39</f>
        <v>0</v>
      </c>
    </row>
    <row r="40" spans="1:4" ht="12.75" hidden="1">
      <c r="A40" s="56" t="s">
        <v>27</v>
      </c>
      <c r="B40" s="39">
        <v>17535</v>
      </c>
      <c r="C40" s="55">
        <f>-B40</f>
        <v>-17535</v>
      </c>
      <c r="D40" s="66">
        <f>+B40+C40</f>
        <v>0</v>
      </c>
    </row>
    <row r="41" spans="1:4" ht="12.75" hidden="1">
      <c r="A41" s="56" t="s">
        <v>28</v>
      </c>
      <c r="B41" s="39">
        <v>23930</v>
      </c>
      <c r="C41" s="55">
        <f>-B41</f>
        <v>-23930</v>
      </c>
      <c r="D41" s="66">
        <f>+B41+C41</f>
        <v>0</v>
      </c>
    </row>
    <row r="42" spans="1:4" ht="12.75" hidden="1">
      <c r="A42" s="57" t="s">
        <v>29</v>
      </c>
      <c r="B42" s="58">
        <v>31875</v>
      </c>
      <c r="C42" s="55">
        <f>-B42</f>
        <v>-31875</v>
      </c>
      <c r="D42" s="67">
        <f>+B42+C42</f>
        <v>0</v>
      </c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5" ht="15.75">
      <c r="A44" s="88" t="s">
        <v>49</v>
      </c>
      <c r="B44" s="71"/>
      <c r="C44" s="72"/>
      <c r="D44" s="72"/>
      <c r="E44" s="73"/>
    </row>
    <row r="45" spans="1:5" ht="12.75">
      <c r="A45" s="70"/>
      <c r="B45" s="71"/>
      <c r="C45" s="72"/>
      <c r="D45" s="72"/>
      <c r="E45" s="73"/>
    </row>
    <row r="47" ht="12.75">
      <c r="A47" s="32" t="s">
        <v>42</v>
      </c>
    </row>
    <row r="48" spans="1:6" ht="13.5" thickBot="1">
      <c r="A48" s="32"/>
      <c r="F48" s="33" t="s">
        <v>20</v>
      </c>
    </row>
    <row r="49" spans="1:6" ht="12.75">
      <c r="A49" s="74"/>
      <c r="B49" s="75"/>
      <c r="C49" s="126" t="s">
        <v>30</v>
      </c>
      <c r="D49" s="127"/>
      <c r="E49" s="76" t="s">
        <v>31</v>
      </c>
      <c r="F49" s="77" t="s">
        <v>32</v>
      </c>
    </row>
    <row r="50" spans="1:6" ht="12.75">
      <c r="A50" s="78" t="s">
        <v>43</v>
      </c>
      <c r="B50" s="79"/>
      <c r="C50" s="128"/>
      <c r="D50" s="129"/>
      <c r="E50" s="80" t="s">
        <v>33</v>
      </c>
      <c r="F50" s="81" t="s">
        <v>34</v>
      </c>
    </row>
    <row r="51" spans="1:6" ht="13.5" thickBot="1">
      <c r="A51" s="82"/>
      <c r="B51" s="83"/>
      <c r="C51" s="84" t="s">
        <v>35</v>
      </c>
      <c r="D51" s="85" t="s">
        <v>36</v>
      </c>
      <c r="E51" s="86" t="s">
        <v>37</v>
      </c>
      <c r="F51" s="87" t="s">
        <v>38</v>
      </c>
    </row>
    <row r="52" spans="1:6" s="95" customFormat="1" ht="25.5" customHeight="1">
      <c r="A52" s="102" t="s">
        <v>46</v>
      </c>
      <c r="B52" s="103"/>
      <c r="C52" s="99">
        <v>0</v>
      </c>
      <c r="D52" s="100">
        <v>39100</v>
      </c>
      <c r="E52" s="104">
        <v>-800</v>
      </c>
      <c r="F52" s="101">
        <f>+D52+E52</f>
        <v>38300</v>
      </c>
    </row>
    <row r="53" spans="1:6" s="95" customFormat="1" ht="25.5" customHeight="1" thickBot="1">
      <c r="A53" s="105" t="s">
        <v>44</v>
      </c>
      <c r="B53" s="106"/>
      <c r="C53" s="107">
        <v>0</v>
      </c>
      <c r="D53" s="91">
        <v>9700</v>
      </c>
      <c r="E53" s="92">
        <v>-800</v>
      </c>
      <c r="F53" s="93">
        <f>+D53+E53</f>
        <v>8900</v>
      </c>
    </row>
    <row r="55" spans="1:6" s="31" customFormat="1" ht="16.5" customHeight="1">
      <c r="A55" s="32" t="s">
        <v>45</v>
      </c>
      <c r="B55" s="89"/>
      <c r="C55"/>
      <c r="D55"/>
      <c r="E55"/>
      <c r="F55"/>
    </row>
    <row r="56" ht="13.5" thickBot="1">
      <c r="F56" s="33" t="s">
        <v>20</v>
      </c>
    </row>
    <row r="57" spans="1:6" ht="12.75">
      <c r="A57" s="74"/>
      <c r="B57" s="75"/>
      <c r="C57" s="126" t="s">
        <v>30</v>
      </c>
      <c r="D57" s="127"/>
      <c r="E57" s="76" t="s">
        <v>31</v>
      </c>
      <c r="F57" s="77" t="s">
        <v>32</v>
      </c>
    </row>
    <row r="58" spans="1:6" ht="12.75">
      <c r="A58" s="78" t="s">
        <v>43</v>
      </c>
      <c r="B58" s="79"/>
      <c r="C58" s="128"/>
      <c r="D58" s="129"/>
      <c r="E58" s="80" t="s">
        <v>33</v>
      </c>
      <c r="F58" s="81" t="s">
        <v>34</v>
      </c>
    </row>
    <row r="59" spans="1:6" ht="13.5" thickBot="1">
      <c r="A59" s="82"/>
      <c r="B59" s="83"/>
      <c r="C59" s="84" t="s">
        <v>35</v>
      </c>
      <c r="D59" s="85" t="s">
        <v>36</v>
      </c>
      <c r="E59" s="86" t="s">
        <v>37</v>
      </c>
      <c r="F59" s="87" t="s">
        <v>38</v>
      </c>
    </row>
    <row r="60" spans="1:6" s="95" customFormat="1" ht="25.5" customHeight="1">
      <c r="A60" s="102" t="s">
        <v>47</v>
      </c>
      <c r="B60" s="98"/>
      <c r="C60" s="99">
        <v>0</v>
      </c>
      <c r="D60" s="100">
        <v>124000</v>
      </c>
      <c r="E60" s="104">
        <v>12100</v>
      </c>
      <c r="F60" s="101">
        <f>+D60+E60</f>
        <v>136100</v>
      </c>
    </row>
    <row r="61" spans="1:6" s="95" customFormat="1" ht="25.5" customHeight="1" thickBot="1">
      <c r="A61" s="108" t="s">
        <v>44</v>
      </c>
      <c r="B61" s="97"/>
      <c r="C61" s="107">
        <v>0</v>
      </c>
      <c r="D61" s="91">
        <v>26200</v>
      </c>
      <c r="E61" s="92">
        <v>12100</v>
      </c>
      <c r="F61" s="93">
        <f>+D61+E61</f>
        <v>38300</v>
      </c>
    </row>
    <row r="63" ht="16.5" customHeight="1">
      <c r="A63" s="32" t="s">
        <v>56</v>
      </c>
    </row>
    <row r="64" ht="13.5" thickBot="1">
      <c r="F64" s="33" t="s">
        <v>20</v>
      </c>
    </row>
    <row r="65" spans="1:6" s="94" customFormat="1" ht="25.5" customHeight="1" thickBot="1">
      <c r="A65" s="130" t="s">
        <v>41</v>
      </c>
      <c r="B65" s="131"/>
      <c r="C65" s="109">
        <v>0</v>
      </c>
      <c r="D65" s="110">
        <f>SUM(D52+D60)</f>
        <v>163100</v>
      </c>
      <c r="E65" s="110">
        <f>SUM(E52+E60)</f>
        <v>11300</v>
      </c>
      <c r="F65" s="110">
        <f>SUM(F52+F60)</f>
        <v>174400</v>
      </c>
    </row>
    <row r="67" spans="1:5" ht="15.75">
      <c r="A67" s="88" t="s">
        <v>57</v>
      </c>
      <c r="B67" s="71"/>
      <c r="C67" s="72"/>
      <c r="D67" s="72"/>
      <c r="E67" s="73"/>
    </row>
    <row r="68" spans="1:5" ht="12" customHeight="1">
      <c r="A68" s="70"/>
      <c r="B68" s="71"/>
      <c r="C68" s="72"/>
      <c r="D68" s="72"/>
      <c r="E68" s="73"/>
    </row>
    <row r="69" spans="1:6" ht="12.75">
      <c r="A69" s="32" t="s">
        <v>50</v>
      </c>
      <c r="F69" s="33"/>
    </row>
    <row r="70" spans="1:6" ht="13.5" thickBot="1">
      <c r="A70"/>
      <c r="B70"/>
      <c r="C70"/>
      <c r="D70"/>
      <c r="E70"/>
      <c r="F70" s="33" t="s">
        <v>20</v>
      </c>
    </row>
    <row r="71" spans="1:6" ht="12.75">
      <c r="A71" s="74"/>
      <c r="B71" s="75"/>
      <c r="C71" s="126" t="s">
        <v>39</v>
      </c>
      <c r="D71" s="127"/>
      <c r="E71" s="76" t="s">
        <v>31</v>
      </c>
      <c r="F71" s="77" t="s">
        <v>32</v>
      </c>
    </row>
    <row r="72" spans="1:6" ht="12.75">
      <c r="A72" s="78" t="s">
        <v>43</v>
      </c>
      <c r="B72" s="79"/>
      <c r="C72" s="128"/>
      <c r="D72" s="129"/>
      <c r="E72" s="80" t="s">
        <v>33</v>
      </c>
      <c r="F72" s="81" t="s">
        <v>40</v>
      </c>
    </row>
    <row r="73" spans="1:6" ht="13.5" thickBot="1">
      <c r="A73" s="82"/>
      <c r="B73" s="83"/>
      <c r="C73" s="84" t="s">
        <v>35</v>
      </c>
      <c r="D73" s="85" t="s">
        <v>36</v>
      </c>
      <c r="E73" s="86" t="s">
        <v>37</v>
      </c>
      <c r="F73" s="87" t="s">
        <v>38</v>
      </c>
    </row>
    <row r="74" spans="1:6" s="31" customFormat="1" ht="21" customHeight="1">
      <c r="A74" s="111" t="s">
        <v>51</v>
      </c>
      <c r="B74" s="112"/>
      <c r="C74" s="113">
        <f>SUM(C75:C75)</f>
        <v>0</v>
      </c>
      <c r="D74" s="114">
        <v>64870.4</v>
      </c>
      <c r="E74" s="115">
        <f>SUM(E75:E75)</f>
        <v>4335</v>
      </c>
      <c r="F74" s="116">
        <f>SUM(D74:E74)</f>
        <v>69205.4</v>
      </c>
    </row>
    <row r="75" spans="1:6" s="31" customFormat="1" ht="21" customHeight="1" thickBot="1">
      <c r="A75" s="132" t="s">
        <v>48</v>
      </c>
      <c r="B75" s="133"/>
      <c r="C75" s="90">
        <v>0</v>
      </c>
      <c r="D75" s="91">
        <f>+C75</f>
        <v>0</v>
      </c>
      <c r="E75" s="92">
        <v>4335</v>
      </c>
      <c r="F75" s="93">
        <f>SUM(D75:E75)</f>
        <v>4335</v>
      </c>
    </row>
    <row r="76" spans="1:6" ht="12.75">
      <c r="A76"/>
      <c r="B76"/>
      <c r="C76"/>
      <c r="D76"/>
      <c r="E76"/>
      <c r="F76"/>
    </row>
    <row r="77" spans="1:6" ht="12.75">
      <c r="A77" s="32" t="s">
        <v>52</v>
      </c>
      <c r="F77" s="33"/>
    </row>
    <row r="78" spans="1:6" ht="13.5" thickBot="1">
      <c r="A78"/>
      <c r="B78"/>
      <c r="C78"/>
      <c r="D78"/>
      <c r="E78"/>
      <c r="F78" s="33" t="s">
        <v>20</v>
      </c>
    </row>
    <row r="79" spans="1:6" ht="12.75">
      <c r="A79" s="74"/>
      <c r="B79" s="75"/>
      <c r="C79" s="126" t="s">
        <v>39</v>
      </c>
      <c r="D79" s="127"/>
      <c r="E79" s="76" t="s">
        <v>31</v>
      </c>
      <c r="F79" s="77" t="s">
        <v>32</v>
      </c>
    </row>
    <row r="80" spans="1:6" ht="12.75">
      <c r="A80" s="78" t="s">
        <v>43</v>
      </c>
      <c r="B80" s="79"/>
      <c r="C80" s="128"/>
      <c r="D80" s="129"/>
      <c r="E80" s="80" t="s">
        <v>33</v>
      </c>
      <c r="F80" s="81" t="s">
        <v>40</v>
      </c>
    </row>
    <row r="81" spans="1:6" ht="13.5" thickBot="1">
      <c r="A81" s="82"/>
      <c r="B81" s="83"/>
      <c r="C81" s="84" t="s">
        <v>35</v>
      </c>
      <c r="D81" s="85" t="s">
        <v>36</v>
      </c>
      <c r="E81" s="86" t="s">
        <v>37</v>
      </c>
      <c r="F81" s="87" t="s">
        <v>38</v>
      </c>
    </row>
    <row r="82" spans="1:6" s="31" customFormat="1" ht="21" customHeight="1">
      <c r="A82" s="111" t="s">
        <v>53</v>
      </c>
      <c r="B82" s="112"/>
      <c r="C82" s="113">
        <f>SUM(C83:C83)</f>
        <v>0</v>
      </c>
      <c r="D82" s="114">
        <v>98229.6</v>
      </c>
      <c r="E82" s="115">
        <f>SUM(E83:E83)</f>
        <v>6965</v>
      </c>
      <c r="F82" s="116">
        <f>SUM(D82:E82)</f>
        <v>105194.6</v>
      </c>
    </row>
    <row r="83" spans="1:6" s="31" customFormat="1" ht="21" customHeight="1" thickBot="1">
      <c r="A83" s="132" t="s">
        <v>48</v>
      </c>
      <c r="B83" s="133"/>
      <c r="C83" s="90">
        <v>0</v>
      </c>
      <c r="D83" s="91">
        <v>35900</v>
      </c>
      <c r="E83" s="92">
        <f>11300-4000-335</f>
        <v>6965</v>
      </c>
      <c r="F83" s="93">
        <f>SUM(D83:E83)</f>
        <v>42865</v>
      </c>
    </row>
    <row r="84" spans="1:6" s="31" customFormat="1" ht="12.75" customHeight="1">
      <c r="A84" s="117"/>
      <c r="B84" s="118"/>
      <c r="C84" s="96"/>
      <c r="D84" s="96"/>
      <c r="E84" s="96"/>
      <c r="F84" s="96"/>
    </row>
    <row r="85" spans="1:6" s="31" customFormat="1" ht="16.5" customHeight="1">
      <c r="A85" s="117" t="s">
        <v>55</v>
      </c>
      <c r="B85" s="118"/>
      <c r="C85" s="96"/>
      <c r="D85" s="96"/>
      <c r="E85" s="96"/>
      <c r="F85" s="96"/>
    </row>
    <row r="86" ht="13.5" thickBot="1">
      <c r="F86" s="33" t="s">
        <v>20</v>
      </c>
    </row>
    <row r="87" spans="1:6" s="94" customFormat="1" ht="25.5" customHeight="1" thickBot="1">
      <c r="A87" s="130" t="s">
        <v>54</v>
      </c>
      <c r="B87" s="131"/>
      <c r="C87" s="109">
        <f>+C83+C75</f>
        <v>0</v>
      </c>
      <c r="D87" s="110">
        <f>SUM(D74+D82)</f>
        <v>163100</v>
      </c>
      <c r="E87" s="119">
        <f>SUM(E74+E82)</f>
        <v>11300</v>
      </c>
      <c r="F87" s="120">
        <f>SUM(D87:E87)</f>
        <v>174400</v>
      </c>
    </row>
  </sheetData>
  <mergeCells count="28">
    <mergeCell ref="B36:C36"/>
    <mergeCell ref="A35:A37"/>
    <mergeCell ref="A4:A5"/>
    <mergeCell ref="A18:A19"/>
    <mergeCell ref="A13:A14"/>
    <mergeCell ref="A9:A10"/>
    <mergeCell ref="A11:A12"/>
    <mergeCell ref="A15:B15"/>
    <mergeCell ref="A6:A7"/>
    <mergeCell ref="D4:D5"/>
    <mergeCell ref="C4:C5"/>
    <mergeCell ref="E4:E5"/>
    <mergeCell ref="E27:F27"/>
    <mergeCell ref="E18:F18"/>
    <mergeCell ref="F4:F5"/>
    <mergeCell ref="B18:D18"/>
    <mergeCell ref="B4:B5"/>
    <mergeCell ref="B27:D27"/>
    <mergeCell ref="D36:D37"/>
    <mergeCell ref="B35:D35"/>
    <mergeCell ref="C49:D50"/>
    <mergeCell ref="A87:B87"/>
    <mergeCell ref="C71:D72"/>
    <mergeCell ref="C79:D80"/>
    <mergeCell ref="A65:B65"/>
    <mergeCell ref="A75:B75"/>
    <mergeCell ref="C57:D58"/>
    <mergeCell ref="A83:B83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2005-07-19T13:02:26Z</cp:lastPrinted>
  <dcterms:created xsi:type="dcterms:W3CDTF">2005-04-13T08:38:58Z</dcterms:created>
  <dcterms:modified xsi:type="dcterms:W3CDTF">2005-07-21T11:14:46Z</dcterms:modified>
  <cp:category/>
  <cp:version/>
  <cp:contentType/>
  <cp:contentStatus/>
</cp:coreProperties>
</file>