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K-23-2005-73, př. 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<sst xmlns="http://schemas.openxmlformats.org/spreadsheetml/2006/main" count="35" uniqueCount="35">
  <si>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Paragraf a položka</t>
  </si>
  <si>
    <t>§ 4316 pol. 5321</t>
  </si>
  <si>
    <t>Snížení</t>
  </si>
  <si>
    <t>Celkem</t>
  </si>
  <si>
    <t>Příspěvková organizace</t>
  </si>
  <si>
    <t>Zvýšený příspěvek na provoz</t>
  </si>
  <si>
    <t>§ 4311 pol. 5221</t>
  </si>
  <si>
    <t>§ 4313 pol. 5221</t>
  </si>
  <si>
    <t>Stávající příspěvek na provoz</t>
  </si>
  <si>
    <t>ÚSP Jinošov</t>
  </si>
  <si>
    <t>Zvýšení příspěvku na provoz</t>
  </si>
  <si>
    <t>DÚSP Černovice</t>
  </si>
  <si>
    <t>ÚSP Těchobuz</t>
  </si>
  <si>
    <t>Zvýšení rozpočtu</t>
  </si>
  <si>
    <t>ÚSP Křižanov</t>
  </si>
  <si>
    <t>DD Havlíčkův Brod</t>
  </si>
  <si>
    <t>DD Humpolec</t>
  </si>
  <si>
    <t>DD Proseč Obořiště</t>
  </si>
  <si>
    <t>DD Ždírec</t>
  </si>
  <si>
    <t>DD Mitrov</t>
  </si>
  <si>
    <t>DD Třebíč - Kubešova</t>
  </si>
  <si>
    <t>DD Třebíč - Manž. Curieových</t>
  </si>
  <si>
    <t>DD Proseč u Pošné</t>
  </si>
  <si>
    <t>DD Velké Meziříčí</t>
  </si>
  <si>
    <t>Cena matrací celkem</t>
  </si>
  <si>
    <t>Počet matrací celkem</t>
  </si>
  <si>
    <t>Rozpočtová změna a zvýšení příspěvku na provoz na nákup antidekubitních matrací</t>
  </si>
  <si>
    <t>Snížení kapitálových výdajů – investiční dotace (Výdaje na pořízení movitých věcí v sociální oblasti na rok 2005) v kapitole Sociální o 723 tis. Kč</t>
  </si>
  <si>
    <t>Zvýšení v tis. Kč</t>
  </si>
  <si>
    <t>Počet pasivních matrací</t>
  </si>
  <si>
    <t>Počet aktivních matrací</t>
  </si>
  <si>
    <t>Cena pasivních matrací</t>
  </si>
  <si>
    <t>Cena aktivních matrací</t>
  </si>
  <si>
    <t>počet stran: 1</t>
  </si>
  <si>
    <t>RK-23-2005-73,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</si>
</sst>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2" borderId="3" xfId="0" applyFont="1" applyFill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/>
    </xf>
    <xf numFmtId="3" fontId="2" fillId="0" borderId="6" xfId="0" applyNumberFormat="1" applyFont="1" applyBorder="1" applyAlignment="1">
      <alignment wrapText="1"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0" fillId="0" borderId="6" xfId="0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1" fillId="0" borderId="9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B1">
      <selection activeCell="D26" sqref="D26"/>
    </sheetView>
  </sheetViews>
  <sheetFormatPr defaultColWidth="9.00390625" defaultRowHeight="12.75"/>
  <cols>
    <col min="1" max="1" width="19.25390625" style="0" customWidth="1"/>
    <col min="2" max="2" width="14.125" style="0" customWidth="1"/>
    <col min="3" max="3" width="27.875" style="0" customWidth="1"/>
    <col min="4" max="4" width="18.125" style="0" customWidth="1"/>
    <col min="5" max="5" width="19.625" style="0" customWidth="1"/>
    <col min="6" max="6" width="18.875" style="0" customWidth="1"/>
    <col min="8" max="8" width="9.625" style="0" customWidth="1"/>
    <col min="9" max="9" width="10.00390625" style="0" customWidth="1"/>
    <col min="10" max="10" width="9.875" style="0" customWidth="1"/>
    <col min="11" max="11" width="10.00390625" style="0" customWidth="1"/>
  </cols>
  <sheetData>
    <row r="1" ht="15.75">
      <c r="G1" s="2" t="s">
        <v>34</v>
      </c>
    </row>
    <row r="2" ht="15.75">
      <c r="G2" s="2" t="s">
        <v>33</v>
      </c>
    </row>
    <row r="3" ht="15.75">
      <c r="G3" s="3"/>
    </row>
    <row r="4" ht="15.75">
      <c r="G4" s="3"/>
    </row>
    <row r="5" spans="1:8" ht="15.75">
      <c r="A5" s="2" t="s">
        <v>26</v>
      </c>
      <c r="B5" s="2"/>
      <c r="C5" s="2"/>
      <c r="D5" s="2"/>
      <c r="E5" s="2"/>
      <c r="F5" s="2"/>
      <c r="G5" s="2"/>
      <c r="H5" s="2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4" t="s">
        <v>2</v>
      </c>
      <c r="B7" s="3"/>
      <c r="C7" s="3"/>
      <c r="D7" s="3"/>
      <c r="E7" s="3"/>
      <c r="F7" s="3"/>
      <c r="G7" s="3"/>
      <c r="H7" s="3"/>
    </row>
    <row r="8" spans="1:8" ht="15.75">
      <c r="A8" s="5"/>
      <c r="B8" s="3"/>
      <c r="C8" s="3"/>
      <c r="D8" s="3"/>
      <c r="E8" s="3"/>
      <c r="F8" s="3"/>
      <c r="G8" s="3"/>
      <c r="H8" s="3"/>
    </row>
    <row r="9" spans="1:8" ht="15.75">
      <c r="A9" s="3" t="s">
        <v>27</v>
      </c>
      <c r="B9" s="3"/>
      <c r="C9" s="3"/>
      <c r="D9" s="3"/>
      <c r="E9" s="3"/>
      <c r="F9" s="3"/>
      <c r="G9" s="3"/>
      <c r="H9" s="3"/>
    </row>
    <row r="10" spans="1:8" ht="15.75">
      <c r="A10" s="7"/>
      <c r="B10" s="3"/>
      <c r="C10" s="3"/>
      <c r="D10" s="3"/>
      <c r="E10" s="3"/>
      <c r="F10" s="3"/>
      <c r="G10" s="3"/>
      <c r="H10" s="3"/>
    </row>
    <row r="11" spans="1:8" ht="15.75">
      <c r="A11" s="4" t="s">
        <v>28</v>
      </c>
      <c r="B11" s="3"/>
      <c r="C11" s="3"/>
      <c r="D11" s="3"/>
      <c r="E11" s="3"/>
      <c r="F11" s="3"/>
      <c r="G11" s="3"/>
      <c r="H11" s="3"/>
    </row>
    <row r="12" spans="1:9" ht="16.5" thickBot="1">
      <c r="A12" s="5"/>
      <c r="B12" s="3"/>
      <c r="C12" s="3"/>
      <c r="D12" s="3"/>
      <c r="E12" s="3"/>
      <c r="F12" s="3"/>
      <c r="G12" s="3"/>
      <c r="H12" s="3"/>
      <c r="I12" s="1"/>
    </row>
    <row r="13" spans="1:12" ht="63">
      <c r="A13" s="10" t="s">
        <v>0</v>
      </c>
      <c r="B13" s="12" t="s">
        <v>13</v>
      </c>
      <c r="C13" s="13" t="s">
        <v>4</v>
      </c>
      <c r="D13" s="12" t="s">
        <v>10</v>
      </c>
      <c r="E13" s="12" t="s">
        <v>8</v>
      </c>
      <c r="F13" s="12" t="s">
        <v>5</v>
      </c>
      <c r="G13" s="12" t="s">
        <v>25</v>
      </c>
      <c r="H13" s="12" t="s">
        <v>29</v>
      </c>
      <c r="I13" s="12" t="s">
        <v>30</v>
      </c>
      <c r="J13" s="12" t="s">
        <v>31</v>
      </c>
      <c r="K13" s="12" t="s">
        <v>32</v>
      </c>
      <c r="L13" s="11" t="s">
        <v>24</v>
      </c>
    </row>
    <row r="14" spans="1:12" ht="15.75">
      <c r="A14" s="6" t="s">
        <v>6</v>
      </c>
      <c r="B14" s="14">
        <f>+D14</f>
        <v>7</v>
      </c>
      <c r="C14" s="15" t="s">
        <v>9</v>
      </c>
      <c r="D14" s="15">
        <f>CEILING(L14,1000)/1000</f>
        <v>7</v>
      </c>
      <c r="E14" s="15">
        <v>10281</v>
      </c>
      <c r="F14" s="16">
        <f aca="true" t="shared" si="0" ref="F14:F26">+D14+E14</f>
        <v>10288</v>
      </c>
      <c r="G14" s="15">
        <f>+H14+I14</f>
        <v>2</v>
      </c>
      <c r="H14" s="15">
        <v>2</v>
      </c>
      <c r="I14" s="17"/>
      <c r="J14" s="17">
        <v>3416</v>
      </c>
      <c r="K14" s="17"/>
      <c r="L14" s="22">
        <f>+I14*K14+H14*J14</f>
        <v>6832</v>
      </c>
    </row>
    <row r="15" spans="1:12" ht="15.75">
      <c r="A15" s="6" t="s">
        <v>7</v>
      </c>
      <c r="B15" s="16">
        <f>+D15+D16+D17</f>
        <v>78</v>
      </c>
      <c r="C15" s="15" t="s">
        <v>11</v>
      </c>
      <c r="D15" s="15">
        <f aca="true" t="shared" si="1" ref="D15:D26">CEILING(L15,1000)/1000</f>
        <v>14</v>
      </c>
      <c r="E15" s="15">
        <v>46766</v>
      </c>
      <c r="F15" s="16">
        <f t="shared" si="0"/>
        <v>46780</v>
      </c>
      <c r="G15" s="15">
        <f aca="true" t="shared" si="2" ref="G15:G26">+H15+I15</f>
        <v>4</v>
      </c>
      <c r="H15" s="15">
        <v>4</v>
      </c>
      <c r="I15" s="17"/>
      <c r="J15" s="17">
        <v>3416</v>
      </c>
      <c r="K15" s="17"/>
      <c r="L15" s="22">
        <f aca="true" t="shared" si="3" ref="L15:L26">+I15*K15+H15*J15</f>
        <v>13664</v>
      </c>
    </row>
    <row r="16" spans="1:12" ht="15.75">
      <c r="A16" s="8"/>
      <c r="B16" s="16"/>
      <c r="C16" s="15" t="s">
        <v>12</v>
      </c>
      <c r="D16" s="15">
        <f t="shared" si="1"/>
        <v>16</v>
      </c>
      <c r="E16" s="15">
        <v>9822</v>
      </c>
      <c r="F16" s="16">
        <f t="shared" si="0"/>
        <v>9838</v>
      </c>
      <c r="G16" s="15">
        <f t="shared" si="2"/>
        <v>3</v>
      </c>
      <c r="H16" s="15">
        <v>2</v>
      </c>
      <c r="I16" s="15">
        <v>1</v>
      </c>
      <c r="J16" s="17">
        <v>3416</v>
      </c>
      <c r="K16" s="15">
        <v>8694</v>
      </c>
      <c r="L16" s="22">
        <f t="shared" si="3"/>
        <v>15526</v>
      </c>
    </row>
    <row r="17" spans="1:12" ht="15.75">
      <c r="A17" s="8"/>
      <c r="B17" s="16"/>
      <c r="C17" s="15" t="s">
        <v>14</v>
      </c>
      <c r="D17" s="15">
        <f t="shared" si="1"/>
        <v>48</v>
      </c>
      <c r="E17" s="15">
        <v>19220</v>
      </c>
      <c r="F17" s="15">
        <f t="shared" si="0"/>
        <v>19268</v>
      </c>
      <c r="G17" s="15">
        <f t="shared" si="2"/>
        <v>14</v>
      </c>
      <c r="H17" s="15">
        <v>14</v>
      </c>
      <c r="I17" s="17"/>
      <c r="J17" s="17">
        <v>3416</v>
      </c>
      <c r="K17" s="17"/>
      <c r="L17" s="22">
        <f t="shared" si="3"/>
        <v>47824</v>
      </c>
    </row>
    <row r="18" spans="1:12" ht="15.75">
      <c r="A18" s="8" t="s">
        <v>1</v>
      </c>
      <c r="B18" s="16">
        <f>+D18+D19+D20+D21+D22+D23+D24+D25+D26</f>
        <v>638</v>
      </c>
      <c r="C18" s="15" t="s">
        <v>15</v>
      </c>
      <c r="D18" s="15">
        <f t="shared" si="1"/>
        <v>40</v>
      </c>
      <c r="E18" s="15">
        <v>8717</v>
      </c>
      <c r="F18" s="15">
        <f t="shared" si="0"/>
        <v>8757</v>
      </c>
      <c r="G18" s="15">
        <f t="shared" si="2"/>
        <v>10</v>
      </c>
      <c r="H18" s="15">
        <v>9</v>
      </c>
      <c r="I18" s="15">
        <v>1</v>
      </c>
      <c r="J18" s="17">
        <v>3416</v>
      </c>
      <c r="K18" s="15">
        <v>8694</v>
      </c>
      <c r="L18" s="22">
        <f t="shared" si="3"/>
        <v>39438</v>
      </c>
    </row>
    <row r="19" spans="1:12" ht="15.75">
      <c r="A19" s="8"/>
      <c r="B19" s="16"/>
      <c r="C19" s="15" t="s">
        <v>16</v>
      </c>
      <c r="D19" s="15">
        <f t="shared" si="1"/>
        <v>117</v>
      </c>
      <c r="E19" s="15">
        <v>18705</v>
      </c>
      <c r="F19" s="15">
        <f t="shared" si="0"/>
        <v>18822</v>
      </c>
      <c r="G19" s="15">
        <f t="shared" si="2"/>
        <v>17</v>
      </c>
      <c r="H19" s="15">
        <v>6</v>
      </c>
      <c r="I19" s="15">
        <v>11</v>
      </c>
      <c r="J19" s="17">
        <v>3416</v>
      </c>
      <c r="K19" s="15">
        <v>8694</v>
      </c>
      <c r="L19" s="22">
        <f t="shared" si="3"/>
        <v>116130</v>
      </c>
    </row>
    <row r="20" spans="1:12" ht="15.75">
      <c r="A20" s="8"/>
      <c r="B20" s="16"/>
      <c r="C20" s="15" t="s">
        <v>17</v>
      </c>
      <c r="D20" s="15">
        <f t="shared" si="1"/>
        <v>49</v>
      </c>
      <c r="E20" s="15">
        <v>6901</v>
      </c>
      <c r="F20" s="15">
        <f t="shared" si="0"/>
        <v>6950</v>
      </c>
      <c r="G20" s="15">
        <f t="shared" si="2"/>
        <v>11</v>
      </c>
      <c r="H20" s="15">
        <v>9</v>
      </c>
      <c r="I20" s="15">
        <v>2</v>
      </c>
      <c r="J20" s="17">
        <v>3416</v>
      </c>
      <c r="K20" s="15">
        <v>8694</v>
      </c>
      <c r="L20" s="22">
        <f t="shared" si="3"/>
        <v>48132</v>
      </c>
    </row>
    <row r="21" spans="1:12" ht="15.75">
      <c r="A21" s="8"/>
      <c r="B21" s="16"/>
      <c r="C21" s="15" t="s">
        <v>22</v>
      </c>
      <c r="D21" s="15">
        <f t="shared" si="1"/>
        <v>48</v>
      </c>
      <c r="E21" s="15">
        <v>6866</v>
      </c>
      <c r="F21" s="15">
        <f t="shared" si="0"/>
        <v>6914</v>
      </c>
      <c r="G21" s="15">
        <f t="shared" si="2"/>
        <v>14</v>
      </c>
      <c r="H21" s="15">
        <v>14</v>
      </c>
      <c r="I21" s="17"/>
      <c r="J21" s="17">
        <v>3416</v>
      </c>
      <c r="K21" s="17"/>
      <c r="L21" s="22">
        <f t="shared" si="3"/>
        <v>47824</v>
      </c>
    </row>
    <row r="22" spans="1:12" ht="15.75">
      <c r="A22" s="8"/>
      <c r="B22" s="16"/>
      <c r="C22" s="15" t="s">
        <v>18</v>
      </c>
      <c r="D22" s="15">
        <f t="shared" si="1"/>
        <v>82</v>
      </c>
      <c r="E22" s="15">
        <v>13042</v>
      </c>
      <c r="F22" s="15">
        <f t="shared" si="0"/>
        <v>13124</v>
      </c>
      <c r="G22" s="15">
        <f t="shared" si="2"/>
        <v>24</v>
      </c>
      <c r="H22" s="15">
        <v>24</v>
      </c>
      <c r="I22" s="17"/>
      <c r="J22" s="17">
        <v>3416</v>
      </c>
      <c r="K22" s="17"/>
      <c r="L22" s="22">
        <f t="shared" si="3"/>
        <v>81984</v>
      </c>
    </row>
    <row r="23" spans="1:12" ht="15.75">
      <c r="A23" s="8"/>
      <c r="B23" s="16"/>
      <c r="C23" s="15" t="s">
        <v>19</v>
      </c>
      <c r="D23" s="15">
        <f t="shared" si="1"/>
        <v>109</v>
      </c>
      <c r="E23" s="15">
        <v>13509</v>
      </c>
      <c r="F23" s="15">
        <f t="shared" si="0"/>
        <v>13618</v>
      </c>
      <c r="G23" s="15">
        <f t="shared" si="2"/>
        <v>24</v>
      </c>
      <c r="H23" s="15">
        <v>19</v>
      </c>
      <c r="I23" s="15">
        <v>5</v>
      </c>
      <c r="J23" s="17">
        <v>3416</v>
      </c>
      <c r="K23" s="15">
        <v>8694</v>
      </c>
      <c r="L23" s="22">
        <f t="shared" si="3"/>
        <v>108374</v>
      </c>
    </row>
    <row r="24" spans="1:12" ht="15.75">
      <c r="A24" s="8"/>
      <c r="B24" s="16"/>
      <c r="C24" s="15" t="s">
        <v>20</v>
      </c>
      <c r="D24" s="15">
        <f t="shared" si="1"/>
        <v>48</v>
      </c>
      <c r="E24" s="15">
        <v>9353</v>
      </c>
      <c r="F24" s="15">
        <f t="shared" si="0"/>
        <v>9401</v>
      </c>
      <c r="G24" s="15">
        <f t="shared" si="2"/>
        <v>14</v>
      </c>
      <c r="H24" s="15">
        <v>14</v>
      </c>
      <c r="I24" s="17"/>
      <c r="J24" s="17">
        <v>3416</v>
      </c>
      <c r="K24" s="17"/>
      <c r="L24" s="22">
        <f t="shared" si="3"/>
        <v>47824</v>
      </c>
    </row>
    <row r="25" spans="1:12" ht="15.75">
      <c r="A25" s="8"/>
      <c r="B25" s="16"/>
      <c r="C25" s="15" t="s">
        <v>21</v>
      </c>
      <c r="D25" s="15">
        <f t="shared" si="1"/>
        <v>35</v>
      </c>
      <c r="E25" s="15">
        <v>20503</v>
      </c>
      <c r="F25" s="15">
        <f t="shared" si="0"/>
        <v>20538</v>
      </c>
      <c r="G25" s="15">
        <f t="shared" si="2"/>
        <v>10</v>
      </c>
      <c r="H25" s="15">
        <v>10</v>
      </c>
      <c r="I25" s="17"/>
      <c r="J25" s="17">
        <v>3416</v>
      </c>
      <c r="K25" s="17"/>
      <c r="L25" s="22">
        <f t="shared" si="3"/>
        <v>34160</v>
      </c>
    </row>
    <row r="26" spans="1:12" ht="15.75">
      <c r="A26" s="8"/>
      <c r="B26" s="16"/>
      <c r="C26" s="15" t="s">
        <v>23</v>
      </c>
      <c r="D26" s="15">
        <f t="shared" si="1"/>
        <v>110</v>
      </c>
      <c r="E26" s="15">
        <v>15498</v>
      </c>
      <c r="F26" s="15">
        <f t="shared" si="0"/>
        <v>15608</v>
      </c>
      <c r="G26" s="15">
        <f t="shared" si="2"/>
        <v>32</v>
      </c>
      <c r="H26" s="15">
        <v>32</v>
      </c>
      <c r="I26" s="17"/>
      <c r="J26" s="17">
        <v>3416</v>
      </c>
      <c r="K26" s="17"/>
      <c r="L26" s="22">
        <f t="shared" si="3"/>
        <v>109312</v>
      </c>
    </row>
    <row r="27" spans="1:12" ht="16.5" thickBot="1">
      <c r="A27" s="9" t="s">
        <v>3</v>
      </c>
      <c r="B27" s="18">
        <f>SUM(B14:B26)</f>
        <v>723</v>
      </c>
      <c r="C27" s="19"/>
      <c r="D27" s="21">
        <f>SUM(D14:D26)</f>
        <v>723</v>
      </c>
      <c r="E27" s="19"/>
      <c r="F27" s="19"/>
      <c r="G27" s="21">
        <f>SUM(G14:G26)</f>
        <v>179</v>
      </c>
      <c r="H27" s="21">
        <f>SUM(H14:H26)</f>
        <v>159</v>
      </c>
      <c r="I27" s="21">
        <f>SUM(I14:I26)</f>
        <v>20</v>
      </c>
      <c r="J27" s="20"/>
      <c r="K27" s="20"/>
      <c r="L27" s="23">
        <f>SUM(L14:L26)</f>
        <v>717024</v>
      </c>
    </row>
    <row r="28" ht="15.75">
      <c r="D28" s="3"/>
    </row>
  </sheetData>
  <printOptions/>
  <pageMargins left="0.75" right="0.75" top="1" bottom="1" header="0.4921259845" footer="0.4921259845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rehorova</dc:creator>
  <cp:keywords/>
  <dc:description/>
  <cp:lastModifiedBy>jakoubkova</cp:lastModifiedBy>
  <cp:lastPrinted>2005-07-07T14:23:32Z</cp:lastPrinted>
  <dcterms:created xsi:type="dcterms:W3CDTF">2005-06-24T10:48:18Z</dcterms:created>
  <dcterms:modified xsi:type="dcterms:W3CDTF">2005-08-02T09:17:51Z</dcterms:modified>
  <cp:category/>
  <cp:version/>
  <cp:contentType/>
  <cp:contentStatus/>
</cp:coreProperties>
</file>