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K-18-2005-52, př. 3" sheetId="1" r:id="rId1"/>
  </sheets>
  <definedNames/>
  <calcPr fullCalcOnLoad="1"/>
</workbook>
</file>

<file path=xl/sharedStrings.xml><?xml version="1.0" encoding="utf-8"?>
<sst xmlns="http://schemas.openxmlformats.org/spreadsheetml/2006/main" count="197" uniqueCount="147">
  <si>
    <t>počet stran: 4</t>
  </si>
  <si>
    <t>Přehled stavu provozních prostředků a krytí účtů peněžních fondů k 31. 12. 2004</t>
  </si>
  <si>
    <t>v tis. Kč</t>
  </si>
  <si>
    <t>účet 911 fond odměn</t>
  </si>
  <si>
    <t>účet 241nebo 245</t>
  </si>
  <si>
    <t>stav krytí fondu + -</t>
  </si>
  <si>
    <t>účet 914 rezervní fond</t>
  </si>
  <si>
    <t>účet 916 investiční fond</t>
  </si>
  <si>
    <t>účet 912 FKSP</t>
  </si>
  <si>
    <t>účet 243</t>
  </si>
  <si>
    <t>prov.prostředky vč.dop. čin.</t>
  </si>
  <si>
    <t>účet 241, 245, 243  celkem = ř.83 rozvahy</t>
  </si>
  <si>
    <t>§ 3114</t>
  </si>
  <si>
    <t>Zvláštní škola Ledeč nad Sázavou</t>
  </si>
  <si>
    <t>Speciální školy Pelhřimov</t>
  </si>
  <si>
    <t>Zvláštní a Pomocná škola Humpolec</t>
  </si>
  <si>
    <t>Speciální školy Kamenice nad Lipou</t>
  </si>
  <si>
    <t>Zvláštní škola Pacov</t>
  </si>
  <si>
    <t>Speciální školy Černovice</t>
  </si>
  <si>
    <t>Speciální školy Moravské Budějovice</t>
  </si>
  <si>
    <t>Speciální školy Třebíč, Cyrilometodějská</t>
  </si>
  <si>
    <t>Speciální školy Velké Meziřičí</t>
  </si>
  <si>
    <t>Speciální školy Veká Bíteš, U Stadionu</t>
  </si>
  <si>
    <t>Speciální školy Nové Město na Moravě</t>
  </si>
  <si>
    <t>celkem § 3114</t>
  </si>
  <si>
    <t>§ 3116</t>
  </si>
  <si>
    <t>Speciální školy Chotěboř</t>
  </si>
  <si>
    <t>Speciální školy Třebíč, 9.května</t>
  </si>
  <si>
    <t>celkem § 3116</t>
  </si>
  <si>
    <t>§ 3121</t>
  </si>
  <si>
    <t>Gymnázium Pelhřimov</t>
  </si>
  <si>
    <t>Gymnázium Velké Meziříčí</t>
  </si>
  <si>
    <t>Gymnázium Pacov</t>
  </si>
  <si>
    <t>Gymnázium Žďár nad Sázavou</t>
  </si>
  <si>
    <t>Gymnázium Chotěboř</t>
  </si>
  <si>
    <t>Gymnázium Třebíč</t>
  </si>
  <si>
    <t>Gymnázium Jihlava</t>
  </si>
  <si>
    <t>celkem § 3121</t>
  </si>
  <si>
    <t>§ 3122</t>
  </si>
  <si>
    <t>Obchodní akademie Pelhřimov</t>
  </si>
  <si>
    <t>SOŠ a SOU zemědělské a technické a U Humpolec</t>
  </si>
  <si>
    <t>VOŠ, VZŠ, SOŠ zemědělská a ekonomická a SZŠ Třebíč</t>
  </si>
  <si>
    <t>celkem § 3122</t>
  </si>
  <si>
    <t>§ 3123</t>
  </si>
  <si>
    <t>celkem § 3123</t>
  </si>
  <si>
    <t>§ 3125</t>
  </si>
  <si>
    <t>celkem § 3125</t>
  </si>
  <si>
    <t>§ 3145</t>
  </si>
  <si>
    <t>Domov mládeže Jihlava</t>
  </si>
  <si>
    <t>Domov mládeže Pelhřimov</t>
  </si>
  <si>
    <t>celkem § 3145</t>
  </si>
  <si>
    <t>§ 3146</t>
  </si>
  <si>
    <t>celkem § 3146</t>
  </si>
  <si>
    <t>§ 3147</t>
  </si>
  <si>
    <t>Školní statek Humpolec</t>
  </si>
  <si>
    <t>celkem § 3147</t>
  </si>
  <si>
    <t>§ 3149</t>
  </si>
  <si>
    <t>Plavecká škola Jihlava</t>
  </si>
  <si>
    <t>Plavecká škola Třebíč</t>
  </si>
  <si>
    <t>celkem § 3149</t>
  </si>
  <si>
    <t>§ 3150</t>
  </si>
  <si>
    <t>celkem § 3150</t>
  </si>
  <si>
    <t>§ 3231</t>
  </si>
  <si>
    <t>Celkem § 3231</t>
  </si>
  <si>
    <t>§ 3421</t>
  </si>
  <si>
    <t xml:space="preserve">celkem § 3421 </t>
  </si>
  <si>
    <t>§ 4322</t>
  </si>
  <si>
    <t>Dětský  domov Nová Ves u Chotěboře</t>
  </si>
  <si>
    <t>Dětský domv Telč</t>
  </si>
  <si>
    <t>Dětský domov Humpolec</t>
  </si>
  <si>
    <t>Dětský domov Senožaty</t>
  </si>
  <si>
    <t>Dětský domov Budkov</t>
  </si>
  <si>
    <t>Dětský domov Hrotovice</t>
  </si>
  <si>
    <t>Dětský domov Jemnice</t>
  </si>
  <si>
    <t>Dětský domov Náměšť nad Oslavou</t>
  </si>
  <si>
    <t>Dětský domov Rovečné</t>
  </si>
  <si>
    <t>celkem § 4322</t>
  </si>
  <si>
    <t>CELKEM</t>
  </si>
  <si>
    <t>Školní statek Bystřice nad Pernštejnem</t>
  </si>
  <si>
    <t>Příspěvkové organizace dle §</t>
  </si>
  <si>
    <t>Speciální škola Havlíčkův Brod</t>
  </si>
  <si>
    <t>Speciální školy při ZZ Havlíčkův Brod</t>
  </si>
  <si>
    <t>Speciální MŠ a ZŠ při nemocnici Pelhřimov</t>
  </si>
  <si>
    <t>Speciální školy Bystřice nad Pernštejnem</t>
  </si>
  <si>
    <t>Speciální školy pro MP Žďár nad Sázavou</t>
  </si>
  <si>
    <t>Havlíčkovo gymnázium Havlíčkův Brod</t>
  </si>
  <si>
    <t>Gymnázium, VOŠ a ISŠ Ledeč nad Sázavou</t>
  </si>
  <si>
    <t>Gymnázium Otokara Březiny a SOŠ Telč</t>
  </si>
  <si>
    <t>Gymnázium dr. A. Hrdličky Humpolec</t>
  </si>
  <si>
    <t>Gymnázium a SOŠ Moravské Budějovice</t>
  </si>
  <si>
    <t>Gymnázium Bystřice nad Pernštejnem</t>
  </si>
  <si>
    <t>Vyšší odborná škola a Obchodní akademie Chotěboř</t>
  </si>
  <si>
    <t>SPŠ stavební ak. St. Bechyně Havlíčkův Brod</t>
  </si>
  <si>
    <t>Střední zdravotnická škola  a VZŠ Havlíčkův Brod</t>
  </si>
  <si>
    <t>Obchodní akademie a Státní jazyková škola Jihlava</t>
  </si>
  <si>
    <t>Střední průmyslová škola Jihlava</t>
  </si>
  <si>
    <t xml:space="preserve">Střední průmyslová škola  textilní Jihlava </t>
  </si>
  <si>
    <t>Střední zdravotnická škola, VZŠ a Speciální školy Jihlava</t>
  </si>
  <si>
    <t>Obchodní akademie dr. Albína Bráfa Třebíč</t>
  </si>
  <si>
    <t>Střední prům. škola stavební, SOU stavební a OU Třebíč</t>
  </si>
  <si>
    <t>Střední prům. škola technická a SOU technické Třebíč</t>
  </si>
  <si>
    <t>Hotelová škola Světlá a Obchodní akademie Velké Meziříčí</t>
  </si>
  <si>
    <t>VOŠ a Střední průmyslová škola Žďár nad Sázavou</t>
  </si>
  <si>
    <t>VOŠ, SZemŠ, SOU opravárenské a OU Bystřice nad Pern.</t>
  </si>
  <si>
    <t>SZŠ a Vyšší zdravotnická škola Žďár nad Sázavou</t>
  </si>
  <si>
    <t>Střední odborné učiliště technické Chotěboř</t>
  </si>
  <si>
    <t>Obchodní akademie a ISŠ obchodu a služeb Havl. Brod</t>
  </si>
  <si>
    <t>VOŠ, Gymnázium, SSŠ a SOU Světlá nad Sázavou</t>
  </si>
  <si>
    <t>SOŠ, SOU a OU Třešť</t>
  </si>
  <si>
    <t>Střední odborné učiliště opravárenské Jihlava</t>
  </si>
  <si>
    <t>Střední odborná škola a SOU Jihlava</t>
  </si>
  <si>
    <t>SOŠ technická, SOU  a Učiliště Jihlava</t>
  </si>
  <si>
    <t>Integrovaná střední škola obchodní Jihlava</t>
  </si>
  <si>
    <t>Integrovaná střední škola stavební  a Učiliště Jihlava</t>
  </si>
  <si>
    <t>Střední průmyslová škola a SOU Pelhřimov</t>
  </si>
  <si>
    <t>Střední odborné učiliště zemědělské Kamenice nad Lipou</t>
  </si>
  <si>
    <t>SOŠ obchodu a služeb a SOU Třebíč</t>
  </si>
  <si>
    <t>SOU řemesel a služeb a Učiliště Moravské Budějovice</t>
  </si>
  <si>
    <t>Střední odborné učiliště řemesel Třebíč</t>
  </si>
  <si>
    <t>SOŠ a SOU lesnické, dopravní a služeb N.Město na Moravě</t>
  </si>
  <si>
    <t>SOU strojírenské a  Učiliště Žďár nad Sázavou</t>
  </si>
  <si>
    <t>Střední odborné učiliště zemědělské Velké Meziříčí</t>
  </si>
  <si>
    <t>Odborné učiliště a Praktická škola Černovice</t>
  </si>
  <si>
    <t>Pedagogicko-psychologická poradna Havlíčkův Brod</t>
  </si>
  <si>
    <t>Pedagogicko-psychologická poradna Jihlava</t>
  </si>
  <si>
    <t>Pedagogicko-psychologická poradna Pelhřimov</t>
  </si>
  <si>
    <t>Pedagogicko-psychologická poradna Třebíč</t>
  </si>
  <si>
    <t>Pedagogicko-psychologická poradna Žďár nad Sázavou</t>
  </si>
  <si>
    <t>Vyšší odborná škola Jihlava</t>
  </si>
  <si>
    <t>Základní umělecká škola Havlíčkův Brod</t>
  </si>
  <si>
    <t>Základní umělecká škola Ledeč nad Sázavou</t>
  </si>
  <si>
    <t>Základní umělecká škola Jihlava</t>
  </si>
  <si>
    <t>Základní umělecká škola Kamenice nad Lipou</t>
  </si>
  <si>
    <t>Základní umělecká škola Pacov</t>
  </si>
  <si>
    <t>Základní umělecká škola Bystřice nad Pernštejnem</t>
  </si>
  <si>
    <t>Dům dětí a mládeže U Aleje Havlíčkův Brod</t>
  </si>
  <si>
    <t>Junior - Dům dětí a mládeže, SVČ Chotěboř</t>
  </si>
  <si>
    <t>Centrum - Dům dětí a mládeže Ledeč nad Sázavou</t>
  </si>
  <si>
    <t>Dům dětí a mládeže Světlá nad Sázavou</t>
  </si>
  <si>
    <t>Dům dětí a mládeže Jihlava</t>
  </si>
  <si>
    <t>Dům dětí a mládeže Humpolec</t>
  </si>
  <si>
    <t>Dům dětí a mládeže Hrádek, Třebíč</t>
  </si>
  <si>
    <t>Dům dětí a mládeže Bystřice nad Pernštejnem</t>
  </si>
  <si>
    <t>Gymnázium V. Makovského Nové Město na Moravě</t>
  </si>
  <si>
    <t>Základní umělecká škola Františka Drdly Žďár nad Sázavou</t>
  </si>
  <si>
    <t>Dům dětí a mládeže Žďár nad Sázavou</t>
  </si>
  <si>
    <t>RK-18-2005-52,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</si>
</sst>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2" fillId="0" borderId="0" xfId="0" applyFont="1" applyAlignment="1">
      <alignment/>
    </xf>
    <xf numFmtId="0" fontId="0" fillId="0" borderId="0" xfId="19" applyFo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right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3" xfId="19" applyFont="1" applyBorder="1" applyAlignment="1">
      <alignment horizontal="center" vertical="center" wrapText="1"/>
      <protection/>
    </xf>
    <xf numFmtId="0" fontId="1" fillId="0" borderId="4" xfId="19" applyFont="1" applyBorder="1" applyAlignment="1">
      <alignment horizontal="center" vertical="center" wrapText="1"/>
      <protection/>
    </xf>
    <xf numFmtId="0" fontId="1" fillId="0" borderId="5" xfId="19" applyFont="1" applyBorder="1" applyAlignment="1">
      <alignment horizontal="center" vertical="center" wrapText="1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6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7" xfId="19" applyFont="1" applyBorder="1" applyAlignment="1">
      <alignment horizontal="center"/>
      <protection/>
    </xf>
    <xf numFmtId="3" fontId="1" fillId="0" borderId="8" xfId="19" applyNumberFormat="1" applyFont="1" applyBorder="1" applyAlignment="1">
      <alignment horizontal="right" vertical="center" wrapText="1"/>
      <protection/>
    </xf>
    <xf numFmtId="3" fontId="1" fillId="0" borderId="9" xfId="19" applyNumberFormat="1" applyFont="1" applyBorder="1" applyAlignment="1">
      <alignment horizontal="right" vertical="center" wrapText="1"/>
      <protection/>
    </xf>
    <xf numFmtId="3" fontId="1" fillId="0" borderId="10" xfId="19" applyNumberFormat="1" applyFont="1" applyBorder="1" applyAlignment="1">
      <alignment horizontal="right" vertical="center" wrapText="1"/>
      <protection/>
    </xf>
    <xf numFmtId="3" fontId="1" fillId="0" borderId="11" xfId="19" applyNumberFormat="1" applyFont="1" applyBorder="1" applyAlignment="1">
      <alignment horizontal="right" vertical="center" wrapText="1"/>
      <protection/>
    </xf>
    <xf numFmtId="3" fontId="1" fillId="0" borderId="12" xfId="19" applyNumberFormat="1" applyFont="1" applyBorder="1" applyAlignment="1">
      <alignment horizontal="right" vertical="center" wrapText="1"/>
      <protection/>
    </xf>
    <xf numFmtId="3" fontId="1" fillId="0" borderId="9" xfId="19" applyNumberFormat="1" applyFont="1" applyBorder="1" applyAlignment="1">
      <alignment horizontal="right" vertical="center"/>
      <protection/>
    </xf>
    <xf numFmtId="3" fontId="1" fillId="0" borderId="7" xfId="19" applyNumberFormat="1" applyFont="1" applyBorder="1" applyAlignment="1">
      <alignment horizontal="right" vertical="center" wrapText="1"/>
      <protection/>
    </xf>
    <xf numFmtId="0" fontId="4" fillId="0" borderId="13" xfId="19" applyFont="1" applyBorder="1">
      <alignment/>
      <protection/>
    </xf>
    <xf numFmtId="3" fontId="0" fillId="0" borderId="14" xfId="19" applyNumberFormat="1" applyFont="1" applyBorder="1" applyAlignment="1">
      <alignment horizontal="right" vertical="center" wrapText="1"/>
      <protection/>
    </xf>
    <xf numFmtId="3" fontId="0" fillId="0" borderId="15" xfId="19" applyNumberFormat="1" applyFont="1" applyBorder="1" applyAlignment="1">
      <alignment horizontal="right" vertical="center" wrapText="1"/>
      <protection/>
    </xf>
    <xf numFmtId="3" fontId="0" fillId="0" borderId="16" xfId="19" applyNumberFormat="1" applyFont="1" applyBorder="1" applyAlignment="1">
      <alignment horizontal="right" vertical="center" wrapText="1"/>
      <protection/>
    </xf>
    <xf numFmtId="3" fontId="0" fillId="0" borderId="17" xfId="19" applyNumberFormat="1" applyFont="1" applyBorder="1" applyAlignment="1">
      <alignment horizontal="right" vertical="center" wrapText="1"/>
      <protection/>
    </xf>
    <xf numFmtId="3" fontId="0" fillId="0" borderId="18" xfId="19" applyNumberFormat="1" applyFont="1" applyBorder="1" applyAlignment="1">
      <alignment horizontal="right" vertical="center" wrapText="1"/>
      <protection/>
    </xf>
    <xf numFmtId="3" fontId="0" fillId="0" borderId="15" xfId="19" applyNumberFormat="1" applyFont="1" applyBorder="1" applyAlignment="1">
      <alignment horizontal="right" vertical="center"/>
      <protection/>
    </xf>
    <xf numFmtId="3" fontId="0" fillId="0" borderId="13" xfId="19" applyNumberFormat="1" applyFont="1" applyBorder="1" applyAlignment="1">
      <alignment horizontal="right" vertical="center" wrapText="1"/>
      <protection/>
    </xf>
    <xf numFmtId="0" fontId="4" fillId="0" borderId="19" xfId="19" applyFont="1" applyBorder="1">
      <alignment/>
      <protection/>
    </xf>
    <xf numFmtId="3" fontId="0" fillId="0" borderId="20" xfId="19" applyNumberFormat="1" applyFont="1" applyBorder="1" applyAlignment="1">
      <alignment horizontal="right" vertical="center" wrapText="1"/>
      <protection/>
    </xf>
    <xf numFmtId="3" fontId="0" fillId="0" borderId="21" xfId="19" applyNumberFormat="1" applyFont="1" applyBorder="1" applyAlignment="1">
      <alignment horizontal="right" vertical="center" wrapText="1"/>
      <protection/>
    </xf>
    <xf numFmtId="3" fontId="0" fillId="0" borderId="22" xfId="19" applyNumberFormat="1" applyFont="1" applyBorder="1" applyAlignment="1">
      <alignment horizontal="right" vertical="center" wrapText="1"/>
      <protection/>
    </xf>
    <xf numFmtId="3" fontId="0" fillId="0" borderId="23" xfId="19" applyNumberFormat="1" applyFont="1" applyBorder="1" applyAlignment="1">
      <alignment horizontal="right" vertical="center" wrapText="1"/>
      <protection/>
    </xf>
    <xf numFmtId="3" fontId="0" fillId="0" borderId="24" xfId="19" applyNumberFormat="1" applyFont="1" applyBorder="1" applyAlignment="1">
      <alignment horizontal="right" vertical="center" wrapText="1"/>
      <protection/>
    </xf>
    <xf numFmtId="3" fontId="0" fillId="0" borderId="21" xfId="19" applyNumberFormat="1" applyFont="1" applyBorder="1" applyAlignment="1">
      <alignment horizontal="right" vertical="center"/>
      <protection/>
    </xf>
    <xf numFmtId="3" fontId="0" fillId="0" borderId="19" xfId="19" applyNumberFormat="1" applyFont="1" applyBorder="1" applyAlignment="1">
      <alignment horizontal="right" vertical="center" wrapText="1"/>
      <protection/>
    </xf>
    <xf numFmtId="0" fontId="4" fillId="0" borderId="25" xfId="19" applyFont="1" applyBorder="1">
      <alignment/>
      <protection/>
    </xf>
    <xf numFmtId="3" fontId="0" fillId="0" borderId="26" xfId="19" applyNumberFormat="1" applyFont="1" applyBorder="1" applyAlignment="1">
      <alignment horizontal="right" vertical="center" wrapText="1"/>
      <protection/>
    </xf>
    <xf numFmtId="3" fontId="0" fillId="0" borderId="27" xfId="19" applyNumberFormat="1" applyFont="1" applyBorder="1" applyAlignment="1">
      <alignment horizontal="right" vertical="center" wrapText="1"/>
      <protection/>
    </xf>
    <xf numFmtId="3" fontId="0" fillId="0" borderId="28" xfId="19" applyNumberFormat="1" applyFont="1" applyBorder="1" applyAlignment="1">
      <alignment horizontal="right" vertical="center" wrapText="1"/>
      <protection/>
    </xf>
    <xf numFmtId="3" fontId="0" fillId="0" borderId="29" xfId="19" applyNumberFormat="1" applyFont="1" applyBorder="1" applyAlignment="1">
      <alignment horizontal="right" vertical="center" wrapText="1"/>
      <protection/>
    </xf>
    <xf numFmtId="3" fontId="0" fillId="0" borderId="30" xfId="19" applyNumberFormat="1" applyFont="1" applyBorder="1" applyAlignment="1">
      <alignment horizontal="right" vertical="center" wrapText="1"/>
      <protection/>
    </xf>
    <xf numFmtId="3" fontId="0" fillId="0" borderId="27" xfId="19" applyNumberFormat="1" applyFont="1" applyBorder="1" applyAlignment="1">
      <alignment horizontal="right" vertical="center"/>
      <protection/>
    </xf>
    <xf numFmtId="3" fontId="0" fillId="0" borderId="25" xfId="19" applyNumberFormat="1" applyFont="1" applyBorder="1" applyAlignment="1">
      <alignment horizontal="right" vertical="center" wrapText="1"/>
      <protection/>
    </xf>
    <xf numFmtId="3" fontId="0" fillId="0" borderId="31" xfId="19" applyNumberFormat="1" applyFont="1" applyBorder="1" applyAlignment="1">
      <alignment horizontal="right" vertical="center" wrapText="1"/>
      <protection/>
    </xf>
    <xf numFmtId="0" fontId="4" fillId="0" borderId="32" xfId="19" applyFont="1" applyBorder="1">
      <alignment/>
      <protection/>
    </xf>
    <xf numFmtId="3" fontId="0" fillId="0" borderId="33" xfId="19" applyNumberFormat="1" applyFont="1" applyBorder="1" applyAlignment="1">
      <alignment horizontal="right" vertical="center" wrapText="1"/>
      <protection/>
    </xf>
    <xf numFmtId="3" fontId="0" fillId="0" borderId="34" xfId="19" applyNumberFormat="1" applyFont="1" applyBorder="1" applyAlignment="1">
      <alignment horizontal="right" vertical="center" wrapText="1"/>
      <protection/>
    </xf>
    <xf numFmtId="3" fontId="0" fillId="0" borderId="35" xfId="19" applyNumberFormat="1" applyFont="1" applyBorder="1" applyAlignment="1">
      <alignment horizontal="right" vertical="center" wrapText="1"/>
      <protection/>
    </xf>
    <xf numFmtId="3" fontId="0" fillId="0" borderId="36" xfId="19" applyNumberFormat="1" applyFont="1" applyBorder="1" applyAlignment="1">
      <alignment horizontal="right" vertical="center" wrapText="1"/>
      <protection/>
    </xf>
    <xf numFmtId="3" fontId="0" fillId="0" borderId="37" xfId="19" applyNumberFormat="1" applyFont="1" applyBorder="1" applyAlignment="1">
      <alignment horizontal="right" vertical="center" wrapText="1"/>
      <protection/>
    </xf>
    <xf numFmtId="3" fontId="0" fillId="0" borderId="34" xfId="19" applyNumberFormat="1" applyFont="1" applyBorder="1" applyAlignment="1">
      <alignment horizontal="right" vertical="center"/>
      <protection/>
    </xf>
    <xf numFmtId="3" fontId="0" fillId="0" borderId="38" xfId="19" applyNumberFormat="1" applyFont="1" applyBorder="1" applyAlignment="1">
      <alignment horizontal="right" vertical="center" wrapText="1"/>
      <protection/>
    </xf>
    <xf numFmtId="3" fontId="0" fillId="0" borderId="32" xfId="19" applyNumberFormat="1" applyFont="1" applyBorder="1" applyAlignment="1">
      <alignment horizontal="right" vertical="center" wrapText="1"/>
      <protection/>
    </xf>
    <xf numFmtId="0" fontId="3" fillId="0" borderId="39" xfId="19" applyFont="1" applyBorder="1" applyAlignment="1">
      <alignment horizontal="center" vertical="center"/>
      <protection/>
    </xf>
    <xf numFmtId="3" fontId="1" fillId="0" borderId="40" xfId="19" applyNumberFormat="1" applyFont="1" applyBorder="1" applyAlignment="1">
      <alignment horizontal="right" vertical="center" wrapText="1"/>
      <protection/>
    </xf>
    <xf numFmtId="3" fontId="1" fillId="0" borderId="41" xfId="19" applyNumberFormat="1" applyFont="1" applyBorder="1" applyAlignment="1">
      <alignment horizontal="right" vertical="center" wrapText="1"/>
      <protection/>
    </xf>
    <xf numFmtId="3" fontId="1" fillId="0" borderId="42" xfId="19" applyNumberFormat="1" applyFont="1" applyBorder="1" applyAlignment="1">
      <alignment horizontal="right" vertical="center" wrapText="1"/>
      <protection/>
    </xf>
    <xf numFmtId="3" fontId="1" fillId="0" borderId="43" xfId="19" applyNumberFormat="1" applyFont="1" applyBorder="1" applyAlignment="1">
      <alignment horizontal="right" vertical="center" wrapText="1"/>
      <protection/>
    </xf>
    <xf numFmtId="3" fontId="1" fillId="0" borderId="44" xfId="19" applyNumberFormat="1" applyFont="1" applyBorder="1" applyAlignment="1">
      <alignment horizontal="right" vertical="center" wrapText="1"/>
      <protection/>
    </xf>
    <xf numFmtId="3" fontId="1" fillId="0" borderId="41" xfId="19" applyNumberFormat="1" applyFont="1" applyBorder="1" applyAlignment="1">
      <alignment horizontal="right" vertical="center"/>
      <protection/>
    </xf>
    <xf numFmtId="3" fontId="5" fillId="0" borderId="44" xfId="19" applyNumberFormat="1" applyFont="1" applyBorder="1" applyAlignment="1">
      <alignment horizontal="right" vertical="center" wrapText="1"/>
      <protection/>
    </xf>
    <xf numFmtId="3" fontId="1" fillId="0" borderId="39" xfId="19" applyNumberFormat="1" applyFont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3" fontId="1" fillId="0" borderId="45" xfId="19" applyNumberFormat="1" applyFont="1" applyBorder="1" applyAlignment="1">
      <alignment horizontal="right" vertical="center" wrapText="1"/>
      <protection/>
    </xf>
    <xf numFmtId="3" fontId="0" fillId="0" borderId="33" xfId="19" applyNumberFormat="1" applyFont="1" applyBorder="1" applyAlignment="1">
      <alignment horizontal="right"/>
      <protection/>
    </xf>
    <xf numFmtId="3" fontId="0" fillId="0" borderId="34" xfId="19" applyNumberFormat="1" applyFont="1" applyBorder="1" applyAlignment="1">
      <alignment horizontal="right"/>
      <protection/>
    </xf>
    <xf numFmtId="3" fontId="0" fillId="0" borderId="35" xfId="19" applyNumberFormat="1" applyFont="1" applyBorder="1" applyAlignment="1">
      <alignment horizontal="right"/>
      <protection/>
    </xf>
    <xf numFmtId="3" fontId="0" fillId="0" borderId="36" xfId="19" applyNumberFormat="1" applyFont="1" applyBorder="1" applyAlignment="1">
      <alignment horizontal="right"/>
      <protection/>
    </xf>
    <xf numFmtId="3" fontId="0" fillId="0" borderId="37" xfId="19" applyNumberFormat="1" applyFont="1" applyBorder="1" applyAlignment="1">
      <alignment horizontal="right"/>
      <protection/>
    </xf>
    <xf numFmtId="3" fontId="0" fillId="0" borderId="38" xfId="19" applyNumberFormat="1" applyFont="1" applyBorder="1" applyAlignment="1">
      <alignment horizontal="right"/>
      <protection/>
    </xf>
    <xf numFmtId="3" fontId="0" fillId="0" borderId="32" xfId="19" applyNumberFormat="1" applyFont="1" applyBorder="1" applyAlignment="1">
      <alignment horizontal="right"/>
      <protection/>
    </xf>
    <xf numFmtId="3" fontId="1" fillId="0" borderId="46" xfId="19" applyNumberFormat="1" applyFont="1" applyBorder="1" applyAlignment="1">
      <alignment horizontal="right" vertical="center" wrapText="1"/>
      <protection/>
    </xf>
    <xf numFmtId="3" fontId="1" fillId="0" borderId="47" xfId="19" applyNumberFormat="1" applyFont="1" applyBorder="1" applyAlignment="1">
      <alignment horizontal="right" vertical="center" wrapText="1"/>
      <protection/>
    </xf>
    <xf numFmtId="3" fontId="1" fillId="0" borderId="48" xfId="19" applyNumberFormat="1" applyFont="1" applyBorder="1" applyAlignment="1">
      <alignment horizontal="right" vertical="center" wrapText="1"/>
      <protection/>
    </xf>
    <xf numFmtId="3" fontId="1" fillId="0" borderId="49" xfId="19" applyNumberFormat="1" applyFont="1" applyBorder="1" applyAlignment="1">
      <alignment horizontal="right" vertical="center" wrapText="1"/>
      <protection/>
    </xf>
    <xf numFmtId="3" fontId="1" fillId="0" borderId="50" xfId="19" applyNumberFormat="1" applyFont="1" applyBorder="1" applyAlignment="1">
      <alignment horizontal="right" vertical="center" wrapText="1"/>
      <protection/>
    </xf>
    <xf numFmtId="3" fontId="1" fillId="0" borderId="47" xfId="19" applyNumberFormat="1" applyFont="1" applyBorder="1" applyAlignment="1">
      <alignment horizontal="right" vertical="center"/>
      <protection/>
    </xf>
    <xf numFmtId="3" fontId="1" fillId="0" borderId="51" xfId="19" applyNumberFormat="1" applyFont="1" applyBorder="1" applyAlignment="1">
      <alignment horizontal="right" vertical="center" wrapText="1"/>
      <protection/>
    </xf>
    <xf numFmtId="3" fontId="1" fillId="0" borderId="52" xfId="19" applyNumberFormat="1" applyFont="1" applyBorder="1" applyAlignment="1">
      <alignment horizontal="right" vertical="center" wrapText="1"/>
      <protection/>
    </xf>
    <xf numFmtId="0" fontId="3" fillId="0" borderId="7" xfId="19" applyFont="1" applyBorder="1" applyAlignment="1">
      <alignment horizontal="center" vertical="center"/>
      <protection/>
    </xf>
    <xf numFmtId="0" fontId="1" fillId="0" borderId="8" xfId="19" applyFont="1" applyBorder="1" applyAlignment="1">
      <alignment horizontal="center" vertical="center" wrapText="1"/>
      <protection/>
    </xf>
    <xf numFmtId="0" fontId="1" fillId="0" borderId="9" xfId="19" applyFont="1" applyBorder="1" applyAlignment="1">
      <alignment horizontal="center" vertical="center" wrapText="1"/>
      <protection/>
    </xf>
    <xf numFmtId="0" fontId="1" fillId="0" borderId="10" xfId="19" applyFont="1" applyBorder="1" applyAlignment="1">
      <alignment horizontal="center" vertical="center" wrapText="1"/>
      <protection/>
    </xf>
    <xf numFmtId="0" fontId="1" fillId="0" borderId="11" xfId="19" applyFont="1" applyBorder="1" applyAlignment="1">
      <alignment horizontal="center" vertical="center" wrapText="1"/>
      <protection/>
    </xf>
    <xf numFmtId="0" fontId="1" fillId="0" borderId="12" xfId="19" applyFont="1" applyBorder="1" applyAlignment="1">
      <alignment horizontal="center" vertical="center" wrapText="1"/>
      <protection/>
    </xf>
    <xf numFmtId="0" fontId="1" fillId="0" borderId="9" xfId="19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0" fillId="0" borderId="53" xfId="19" applyNumberFormat="1" applyFont="1" applyBorder="1" applyAlignment="1">
      <alignment horizontal="right" vertical="center" wrapText="1"/>
      <protection/>
    </xf>
    <xf numFmtId="3" fontId="0" fillId="0" borderId="54" xfId="19" applyNumberFormat="1" applyFont="1" applyBorder="1" applyAlignment="1">
      <alignment horizontal="right" vertical="center" wrapText="1"/>
      <protection/>
    </xf>
    <xf numFmtId="0" fontId="3" fillId="0" borderId="39" xfId="19" applyFont="1" applyBorder="1" applyAlignment="1">
      <alignment horizontal="center"/>
      <protection/>
    </xf>
    <xf numFmtId="3" fontId="1" fillId="0" borderId="55" xfId="19" applyNumberFormat="1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/>
    </xf>
    <xf numFmtId="3" fontId="0" fillId="0" borderId="8" xfId="19" applyNumberFormat="1" applyFont="1" applyBorder="1" applyAlignment="1">
      <alignment horizontal="right" vertical="center" wrapText="1"/>
      <protection/>
    </xf>
    <xf numFmtId="3" fontId="0" fillId="0" borderId="9" xfId="19" applyNumberFormat="1" applyFont="1" applyBorder="1" applyAlignment="1">
      <alignment horizontal="right" vertical="center" wrapText="1"/>
      <protection/>
    </xf>
    <xf numFmtId="3" fontId="0" fillId="0" borderId="10" xfId="19" applyNumberFormat="1" applyFont="1" applyBorder="1" applyAlignment="1">
      <alignment horizontal="right" vertical="center" wrapText="1"/>
      <protection/>
    </xf>
    <xf numFmtId="3" fontId="0" fillId="0" borderId="11" xfId="19" applyNumberFormat="1" applyFont="1" applyBorder="1" applyAlignment="1">
      <alignment horizontal="right" vertical="center" wrapText="1"/>
      <protection/>
    </xf>
    <xf numFmtId="3" fontId="0" fillId="0" borderId="12" xfId="19" applyNumberFormat="1" applyFont="1" applyBorder="1" applyAlignment="1">
      <alignment horizontal="right" vertical="center" wrapText="1"/>
      <protection/>
    </xf>
    <xf numFmtId="3" fontId="0" fillId="0" borderId="9" xfId="19" applyNumberFormat="1" applyFont="1" applyBorder="1" applyAlignment="1">
      <alignment horizontal="right" vertical="center"/>
      <protection/>
    </xf>
    <xf numFmtId="3" fontId="0" fillId="0" borderId="7" xfId="19" applyNumberFormat="1" applyFont="1" applyBorder="1" applyAlignment="1">
      <alignment horizontal="right" vertical="center" wrapText="1"/>
      <protection/>
    </xf>
    <xf numFmtId="0" fontId="4" fillId="0" borderId="56" xfId="19" applyFont="1" applyBorder="1">
      <alignment/>
      <protection/>
    </xf>
    <xf numFmtId="3" fontId="0" fillId="0" borderId="57" xfId="19" applyNumberFormat="1" applyFont="1" applyBorder="1" applyAlignment="1">
      <alignment horizontal="right" vertical="center" wrapText="1"/>
      <protection/>
    </xf>
    <xf numFmtId="3" fontId="0" fillId="0" borderId="58" xfId="19" applyNumberFormat="1" applyFont="1" applyBorder="1" applyAlignment="1">
      <alignment horizontal="right" vertical="center" wrapText="1"/>
      <protection/>
    </xf>
    <xf numFmtId="3" fontId="0" fillId="0" borderId="59" xfId="19" applyNumberFormat="1" applyFont="1" applyBorder="1" applyAlignment="1">
      <alignment horizontal="right" vertical="center" wrapText="1"/>
      <protection/>
    </xf>
    <xf numFmtId="3" fontId="0" fillId="0" borderId="58" xfId="19" applyNumberFormat="1" applyFont="1" applyBorder="1" applyAlignment="1">
      <alignment horizontal="right" vertical="center"/>
      <protection/>
    </xf>
    <xf numFmtId="3" fontId="0" fillId="0" borderId="56" xfId="19" applyNumberFormat="1" applyFont="1" applyBorder="1" applyAlignment="1">
      <alignment horizontal="right" vertical="center" wrapText="1"/>
      <protection/>
    </xf>
    <xf numFmtId="0" fontId="1" fillId="0" borderId="7" xfId="19" applyFont="1" applyBorder="1" applyAlignment="1">
      <alignment horizontal="center" vertical="center" wrapText="1"/>
      <protection/>
    </xf>
    <xf numFmtId="3" fontId="0" fillId="0" borderId="60" xfId="19" applyNumberFormat="1" applyFont="1" applyBorder="1" applyAlignment="1">
      <alignment horizontal="right" vertical="center" wrapText="1"/>
      <protection/>
    </xf>
    <xf numFmtId="3" fontId="0" fillId="0" borderId="61" xfId="19" applyNumberFormat="1" applyFont="1" applyBorder="1" applyAlignment="1">
      <alignment horizontal="right" vertical="center" wrapText="1"/>
      <protection/>
    </xf>
    <xf numFmtId="3" fontId="0" fillId="0" borderId="49" xfId="19" applyNumberFormat="1" applyFont="1" applyBorder="1" applyAlignment="1">
      <alignment horizontal="right" vertical="center" wrapText="1"/>
      <protection/>
    </xf>
    <xf numFmtId="3" fontId="0" fillId="0" borderId="47" xfId="19" applyNumberFormat="1" applyFont="1" applyBorder="1" applyAlignment="1">
      <alignment horizontal="right" vertical="center" wrapText="1"/>
      <protection/>
    </xf>
    <xf numFmtId="3" fontId="0" fillId="0" borderId="62" xfId="19" applyNumberFormat="1" applyFont="1" applyBorder="1" applyAlignment="1">
      <alignment horizontal="right" vertical="center" wrapText="1"/>
      <protection/>
    </xf>
    <xf numFmtId="3" fontId="1" fillId="0" borderId="11" xfId="19" applyNumberFormat="1" applyFont="1" applyBorder="1" applyAlignment="1">
      <alignment horizontal="right"/>
      <protection/>
    </xf>
    <xf numFmtId="3" fontId="1" fillId="0" borderId="9" xfId="19" applyNumberFormat="1" applyFont="1" applyBorder="1" applyAlignment="1">
      <alignment horizontal="right"/>
      <protection/>
    </xf>
    <xf numFmtId="3" fontId="1" fillId="0" borderId="10" xfId="19" applyNumberFormat="1" applyFont="1" applyBorder="1" applyAlignment="1">
      <alignment horizontal="right"/>
      <protection/>
    </xf>
    <xf numFmtId="3" fontId="1" fillId="0" borderId="12" xfId="19" applyNumberFormat="1" applyFont="1" applyBorder="1" applyAlignment="1">
      <alignment horizontal="right"/>
      <protection/>
    </xf>
    <xf numFmtId="3" fontId="1" fillId="0" borderId="8" xfId="19" applyNumberFormat="1" applyFont="1" applyBorder="1" applyAlignment="1">
      <alignment horizontal="right"/>
      <protection/>
    </xf>
    <xf numFmtId="3" fontId="0" fillId="0" borderId="59" xfId="19" applyNumberFormat="1" applyFont="1" applyBorder="1" applyAlignment="1">
      <alignment horizontal="right"/>
      <protection/>
    </xf>
    <xf numFmtId="3" fontId="0" fillId="0" borderId="58" xfId="19" applyNumberFormat="1" applyFont="1" applyBorder="1" applyAlignment="1">
      <alignment horizontal="right"/>
      <protection/>
    </xf>
    <xf numFmtId="3" fontId="0" fillId="0" borderId="60" xfId="19" applyNumberFormat="1" applyFont="1" applyBorder="1" applyAlignment="1">
      <alignment horizontal="right"/>
      <protection/>
    </xf>
    <xf numFmtId="3" fontId="0" fillId="0" borderId="61" xfId="19" applyNumberFormat="1" applyFont="1" applyBorder="1" applyAlignment="1">
      <alignment horizontal="right"/>
      <protection/>
    </xf>
    <xf numFmtId="3" fontId="0" fillId="0" borderId="57" xfId="19" applyNumberFormat="1" applyFont="1" applyBorder="1" applyAlignment="1">
      <alignment horizontal="right"/>
      <protection/>
    </xf>
    <xf numFmtId="0" fontId="3" fillId="0" borderId="39" xfId="19" applyFont="1" applyFill="1" applyBorder="1" applyAlignment="1">
      <alignment horizontal="center"/>
      <protection/>
    </xf>
    <xf numFmtId="0" fontId="1" fillId="0" borderId="43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39" xfId="0" applyNumberFormat="1" applyFont="1" applyBorder="1" applyAlignment="1">
      <alignment/>
    </xf>
    <xf numFmtId="0" fontId="3" fillId="0" borderId="0" xfId="19" applyFont="1" applyFill="1" applyBorder="1" applyAlignment="1">
      <alignment horizontal="center"/>
      <protection/>
    </xf>
    <xf numFmtId="0" fontId="1" fillId="0" borderId="39" xfId="19" applyFont="1" applyBorder="1" applyAlignment="1">
      <alignment horizontal="center" vertical="center"/>
      <protection/>
    </xf>
    <xf numFmtId="0" fontId="1" fillId="0" borderId="43" xfId="19" applyFont="1" applyBorder="1" applyAlignment="1">
      <alignment horizontal="center" vertical="center" wrapText="1"/>
      <protection/>
    </xf>
    <xf numFmtId="0" fontId="1" fillId="0" borderId="41" xfId="19" applyFont="1" applyBorder="1" applyAlignment="1">
      <alignment horizontal="center" vertical="center" wrapText="1"/>
      <protection/>
    </xf>
    <xf numFmtId="0" fontId="1" fillId="0" borderId="44" xfId="19" applyFont="1" applyBorder="1" applyAlignment="1">
      <alignment horizontal="center" vertical="center" wrapText="1"/>
      <protection/>
    </xf>
    <xf numFmtId="0" fontId="1" fillId="0" borderId="41" xfId="19" applyFont="1" applyBorder="1" applyAlignment="1">
      <alignment horizontal="center" vertical="center"/>
      <protection/>
    </xf>
    <xf numFmtId="0" fontId="1" fillId="0" borderId="39" xfId="19" applyFont="1" applyBorder="1" applyAlignment="1">
      <alignment horizontal="center" vertical="center" wrapText="1"/>
      <protection/>
    </xf>
    <xf numFmtId="0" fontId="3" fillId="0" borderId="13" xfId="19" applyFont="1" applyBorder="1" applyAlignment="1">
      <alignment horizontal="center"/>
      <protection/>
    </xf>
    <xf numFmtId="3" fontId="0" fillId="0" borderId="14" xfId="19" applyNumberFormat="1" applyFont="1" applyBorder="1" applyAlignment="1">
      <alignment horizontal="right"/>
      <protection/>
    </xf>
    <xf numFmtId="3" fontId="0" fillId="0" borderId="15" xfId="19" applyNumberFormat="1" applyFont="1" applyBorder="1" applyAlignment="1">
      <alignment horizontal="right"/>
      <protection/>
    </xf>
    <xf numFmtId="3" fontId="0" fillId="0" borderId="11" xfId="19" applyNumberFormat="1" applyFont="1" applyBorder="1" applyAlignment="1">
      <alignment horizontal="right"/>
      <protection/>
    </xf>
    <xf numFmtId="3" fontId="0" fillId="0" borderId="9" xfId="19" applyNumberFormat="1" applyFont="1" applyBorder="1" applyAlignment="1">
      <alignment horizontal="right"/>
      <protection/>
    </xf>
    <xf numFmtId="3" fontId="0" fillId="0" borderId="17" xfId="19" applyNumberFormat="1" applyFont="1" applyBorder="1" applyAlignment="1">
      <alignment horizontal="right"/>
      <protection/>
    </xf>
    <xf numFmtId="3" fontId="0" fillId="0" borderId="13" xfId="19" applyNumberFormat="1" applyFont="1" applyBorder="1" applyAlignment="1">
      <alignment horizontal="right"/>
      <protection/>
    </xf>
    <xf numFmtId="3" fontId="0" fillId="0" borderId="20" xfId="19" applyNumberFormat="1" applyFont="1" applyBorder="1" applyAlignment="1">
      <alignment horizontal="right"/>
      <protection/>
    </xf>
    <xf numFmtId="3" fontId="0" fillId="0" borderId="21" xfId="19" applyNumberFormat="1" applyFont="1" applyBorder="1" applyAlignment="1">
      <alignment horizontal="right"/>
      <protection/>
    </xf>
    <xf numFmtId="3" fontId="0" fillId="0" borderId="23" xfId="19" applyNumberFormat="1" applyFont="1" applyBorder="1" applyAlignment="1">
      <alignment horizontal="right"/>
      <protection/>
    </xf>
    <xf numFmtId="3" fontId="0" fillId="0" borderId="19" xfId="19" applyNumberFormat="1" applyFont="1" applyBorder="1" applyAlignment="1">
      <alignment horizontal="right"/>
      <protection/>
    </xf>
    <xf numFmtId="3" fontId="0" fillId="0" borderId="26" xfId="19" applyNumberFormat="1" applyFont="1" applyBorder="1" applyAlignment="1">
      <alignment horizontal="right"/>
      <protection/>
    </xf>
    <xf numFmtId="3" fontId="0" fillId="0" borderId="27" xfId="19" applyNumberFormat="1" applyFont="1" applyBorder="1" applyAlignment="1">
      <alignment horizontal="right"/>
      <protection/>
    </xf>
    <xf numFmtId="3" fontId="0" fillId="0" borderId="29" xfId="19" applyNumberFormat="1" applyFont="1" applyBorder="1" applyAlignment="1">
      <alignment horizontal="right"/>
      <protection/>
    </xf>
    <xf numFmtId="3" fontId="0" fillId="0" borderId="25" xfId="19" applyNumberFormat="1" applyFont="1" applyBorder="1" applyAlignment="1">
      <alignment horizontal="right"/>
      <protection/>
    </xf>
    <xf numFmtId="3" fontId="1" fillId="0" borderId="40" xfId="19" applyNumberFormat="1" applyFont="1" applyBorder="1" applyAlignment="1">
      <alignment horizontal="right"/>
      <protection/>
    </xf>
    <xf numFmtId="3" fontId="1" fillId="0" borderId="41" xfId="19" applyNumberFormat="1" applyFont="1" applyBorder="1" applyAlignment="1">
      <alignment horizontal="right"/>
      <protection/>
    </xf>
    <xf numFmtId="3" fontId="1" fillId="0" borderId="43" xfId="19" applyNumberFormat="1" applyFont="1" applyBorder="1" applyAlignment="1">
      <alignment horizontal="right"/>
      <protection/>
    </xf>
    <xf numFmtId="3" fontId="1" fillId="0" borderId="39" xfId="19" applyNumberFormat="1" applyFont="1" applyBorder="1" applyAlignment="1">
      <alignment horizontal="right"/>
      <protection/>
    </xf>
    <xf numFmtId="3" fontId="1" fillId="0" borderId="45" xfId="19" applyNumberFormat="1" applyFont="1" applyBorder="1" applyAlignment="1">
      <alignment horizontal="right"/>
      <protection/>
    </xf>
    <xf numFmtId="3" fontId="1" fillId="0" borderId="7" xfId="19" applyNumberFormat="1" applyFont="1" applyBorder="1" applyAlignment="1">
      <alignment horizontal="right"/>
      <protection/>
    </xf>
    <xf numFmtId="3" fontId="0" fillId="0" borderId="16" xfId="19" applyNumberFormat="1" applyFont="1" applyBorder="1" applyAlignment="1">
      <alignment horizontal="right"/>
      <protection/>
    </xf>
    <xf numFmtId="3" fontId="0" fillId="0" borderId="18" xfId="19" applyNumberFormat="1" applyFont="1" applyBorder="1" applyAlignment="1">
      <alignment horizontal="right"/>
      <protection/>
    </xf>
    <xf numFmtId="3" fontId="0" fillId="0" borderId="31" xfId="19" applyNumberFormat="1" applyFont="1" applyBorder="1" applyAlignment="1">
      <alignment horizontal="right"/>
      <protection/>
    </xf>
    <xf numFmtId="3" fontId="0" fillId="0" borderId="28" xfId="19" applyNumberFormat="1" applyFont="1" applyBorder="1" applyAlignment="1">
      <alignment horizontal="right"/>
      <protection/>
    </xf>
    <xf numFmtId="3" fontId="0" fillId="0" borderId="30" xfId="19" applyNumberFormat="1" applyFont="1" applyBorder="1" applyAlignment="1">
      <alignment horizontal="right"/>
      <protection/>
    </xf>
    <xf numFmtId="3" fontId="0" fillId="0" borderId="54" xfId="19" applyNumberFormat="1" applyFont="1" applyBorder="1" applyAlignment="1">
      <alignment horizontal="right"/>
      <protection/>
    </xf>
    <xf numFmtId="3" fontId="0" fillId="0" borderId="22" xfId="19" applyNumberFormat="1" applyFont="1" applyBorder="1" applyAlignment="1">
      <alignment horizontal="right"/>
      <protection/>
    </xf>
    <xf numFmtId="3" fontId="0" fillId="0" borderId="24" xfId="19" applyNumberFormat="1" applyFont="1" applyBorder="1" applyAlignment="1">
      <alignment horizontal="right"/>
      <protection/>
    </xf>
    <xf numFmtId="0" fontId="3" fillId="0" borderId="6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5" xfId="0" applyFont="1" applyBorder="1" applyAlignment="1">
      <alignment/>
    </xf>
    <xf numFmtId="0" fontId="4" fillId="0" borderId="52" xfId="19" applyFont="1" applyBorder="1">
      <alignment/>
      <protection/>
    </xf>
    <xf numFmtId="3" fontId="0" fillId="0" borderId="49" xfId="19" applyNumberFormat="1" applyFont="1" applyBorder="1" applyAlignment="1">
      <alignment horizontal="right"/>
      <protection/>
    </xf>
    <xf numFmtId="3" fontId="0" fillId="0" borderId="47" xfId="19" applyNumberFormat="1" applyFont="1" applyBorder="1" applyAlignment="1">
      <alignment horizontal="right"/>
      <protection/>
    </xf>
    <xf numFmtId="3" fontId="0" fillId="0" borderId="50" xfId="19" applyNumberFormat="1" applyFont="1" applyBorder="1" applyAlignment="1">
      <alignment horizontal="right"/>
      <protection/>
    </xf>
    <xf numFmtId="3" fontId="0" fillId="0" borderId="62" xfId="19" applyNumberFormat="1" applyFont="1" applyBorder="1" applyAlignment="1">
      <alignment horizontal="right"/>
      <protection/>
    </xf>
    <xf numFmtId="3" fontId="0" fillId="0" borderId="52" xfId="19" applyNumberFormat="1" applyFont="1" applyBorder="1" applyAlignment="1">
      <alignment horizontal="right"/>
      <protection/>
    </xf>
    <xf numFmtId="0" fontId="3" fillId="0" borderId="1" xfId="19" applyFont="1" applyBorder="1" applyAlignment="1">
      <alignment horizontal="center"/>
      <protection/>
    </xf>
    <xf numFmtId="3" fontId="1" fillId="0" borderId="2" xfId="19" applyNumberFormat="1" applyFont="1" applyBorder="1" applyAlignment="1">
      <alignment horizontal="right"/>
      <protection/>
    </xf>
    <xf numFmtId="3" fontId="1" fillId="0" borderId="3" xfId="19" applyNumberFormat="1" applyFont="1" applyBorder="1" applyAlignment="1">
      <alignment horizontal="right"/>
      <protection/>
    </xf>
    <xf numFmtId="3" fontId="1" fillId="0" borderId="6" xfId="19" applyNumberFormat="1" applyFont="1" applyBorder="1" applyAlignment="1">
      <alignment horizontal="right"/>
      <protection/>
    </xf>
    <xf numFmtId="3" fontId="1" fillId="0" borderId="5" xfId="19" applyNumberFormat="1" applyFont="1" applyBorder="1" applyAlignment="1">
      <alignment horizontal="right"/>
      <protection/>
    </xf>
    <xf numFmtId="3" fontId="1" fillId="0" borderId="4" xfId="19" applyNumberFormat="1" applyFont="1" applyBorder="1" applyAlignment="1">
      <alignment horizontal="right"/>
      <protection/>
    </xf>
    <xf numFmtId="3" fontId="1" fillId="0" borderId="44" xfId="19" applyNumberFormat="1" applyFont="1" applyBorder="1" applyAlignment="1">
      <alignment horizontal="right"/>
      <protection/>
    </xf>
    <xf numFmtId="3" fontId="1" fillId="0" borderId="55" xfId="19" applyNumberFormat="1" applyFont="1" applyBorder="1" applyAlignment="1">
      <alignment horizontal="right"/>
      <protection/>
    </xf>
    <xf numFmtId="3" fontId="1" fillId="0" borderId="64" xfId="19" applyNumberFormat="1" applyFont="1" applyBorder="1" applyAlignment="1">
      <alignment horizontal="right"/>
      <protection/>
    </xf>
    <xf numFmtId="3" fontId="1" fillId="0" borderId="1" xfId="19" applyNumberFormat="1" applyFont="1" applyBorder="1" applyAlignment="1">
      <alignment horizontal="right"/>
      <protection/>
    </xf>
    <xf numFmtId="0" fontId="3" fillId="0" borderId="7" xfId="19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50" xfId="19" applyNumberFormat="1" applyFont="1" applyBorder="1" applyAlignment="1">
      <alignment horizontal="right" vertical="center" wrapText="1"/>
      <protection/>
    </xf>
    <xf numFmtId="3" fontId="1" fillId="0" borderId="2" xfId="19" applyNumberFormat="1" applyFont="1" applyBorder="1" applyAlignment="1">
      <alignment horizontal="right" vertical="center" wrapText="1"/>
      <protection/>
    </xf>
    <xf numFmtId="3" fontId="1" fillId="0" borderId="3" xfId="19" applyNumberFormat="1" applyFont="1" applyBorder="1" applyAlignment="1">
      <alignment horizontal="right" vertical="center" wrapText="1"/>
      <protection/>
    </xf>
    <xf numFmtId="3" fontId="1" fillId="0" borderId="6" xfId="19" applyNumberFormat="1" applyFont="1" applyBorder="1" applyAlignment="1">
      <alignment horizontal="right" vertical="center" wrapText="1"/>
      <protection/>
    </xf>
    <xf numFmtId="3" fontId="0" fillId="0" borderId="7" xfId="19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3" fillId="0" borderId="39" xfId="0" applyFont="1" applyBorder="1" applyAlignment="1">
      <alignment horizontal="center"/>
    </xf>
    <xf numFmtId="3" fontId="1" fillId="0" borderId="43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3" fillId="0" borderId="56" xfId="19" applyFont="1" applyBorder="1" applyAlignment="1">
      <alignment horizontal="center"/>
      <protection/>
    </xf>
    <xf numFmtId="3" fontId="0" fillId="0" borderId="53" xfId="19" applyNumberFormat="1" applyFont="1" applyFill="1" applyBorder="1" applyAlignment="1">
      <alignment horizontal="right" vertical="center" wrapText="1"/>
      <protection/>
    </xf>
    <xf numFmtId="3" fontId="0" fillId="0" borderId="31" xfId="19" applyNumberFormat="1" applyFont="1" applyFill="1" applyBorder="1" applyAlignment="1">
      <alignment horizontal="right" vertical="center" wrapText="1"/>
      <protection/>
    </xf>
    <xf numFmtId="3" fontId="1" fillId="0" borderId="43" xfId="19" applyNumberFormat="1" applyFont="1" applyBorder="1">
      <alignment/>
      <protection/>
    </xf>
    <xf numFmtId="3" fontId="1" fillId="0" borderId="41" xfId="19" applyNumberFormat="1" applyFont="1" applyBorder="1">
      <alignment/>
      <protection/>
    </xf>
    <xf numFmtId="3" fontId="1" fillId="0" borderId="44" xfId="19" applyNumberFormat="1" applyFont="1" applyBorder="1">
      <alignment/>
      <protection/>
    </xf>
    <xf numFmtId="3" fontId="1" fillId="0" borderId="40" xfId="19" applyNumberFormat="1" applyFont="1" applyBorder="1">
      <alignment/>
      <protection/>
    </xf>
    <xf numFmtId="3" fontId="1" fillId="0" borderId="55" xfId="19" applyNumberFormat="1" applyFont="1" applyBorder="1">
      <alignment/>
      <protection/>
    </xf>
    <xf numFmtId="3" fontId="1" fillId="0" borderId="39" xfId="19" applyNumberFormat="1" applyFont="1" applyBorder="1">
      <alignment/>
      <protection/>
    </xf>
    <xf numFmtId="3" fontId="0" fillId="0" borderId="45" xfId="19" applyNumberFormat="1" applyFont="1" applyBorder="1" applyAlignment="1">
      <alignment horizontal="right" vertical="center" wrapText="1"/>
      <protection/>
    </xf>
    <xf numFmtId="3" fontId="0" fillId="0" borderId="0" xfId="0" applyNumberFormat="1" applyFont="1" applyBorder="1" applyAlignment="1">
      <alignment/>
    </xf>
    <xf numFmtId="3" fontId="1" fillId="0" borderId="65" xfId="19" applyNumberFormat="1" applyFont="1" applyBorder="1" applyAlignment="1">
      <alignment horizontal="right" vertical="center" wrapText="1"/>
      <protection/>
    </xf>
    <xf numFmtId="3" fontId="1" fillId="0" borderId="0" xfId="0" applyNumberFormat="1" applyFont="1" applyBorder="1" applyAlignment="1">
      <alignment/>
    </xf>
    <xf numFmtId="3" fontId="0" fillId="0" borderId="56" xfId="19" applyNumberFormat="1" applyFont="1" applyBorder="1" applyAlignment="1">
      <alignment horizontal="right"/>
      <protection/>
    </xf>
    <xf numFmtId="0" fontId="0" fillId="0" borderId="26" xfId="19" applyFont="1" applyBorder="1">
      <alignment/>
      <protection/>
    </xf>
    <xf numFmtId="0" fontId="0" fillId="0" borderId="27" xfId="19" applyFont="1" applyBorder="1">
      <alignment/>
      <protection/>
    </xf>
    <xf numFmtId="0" fontId="0" fillId="0" borderId="28" xfId="19" applyFont="1" applyBorder="1">
      <alignment/>
      <protection/>
    </xf>
    <xf numFmtId="0" fontId="0" fillId="0" borderId="29" xfId="19" applyFont="1" applyBorder="1">
      <alignment/>
      <protection/>
    </xf>
    <xf numFmtId="0" fontId="0" fillId="0" borderId="30" xfId="19" applyFont="1" applyBorder="1">
      <alignment/>
      <protection/>
    </xf>
    <xf numFmtId="3" fontId="0" fillId="0" borderId="25" xfId="19" applyNumberFormat="1" applyFont="1" applyBorder="1">
      <alignment/>
      <protection/>
    </xf>
    <xf numFmtId="3" fontId="1" fillId="0" borderId="5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3" fillId="0" borderId="66" xfId="19" applyFont="1" applyFill="1" applyBorder="1" applyAlignment="1">
      <alignment horizontal="center"/>
      <protection/>
    </xf>
    <xf numFmtId="3" fontId="1" fillId="0" borderId="43" xfId="19" applyNumberFormat="1" applyFont="1" applyFill="1" applyBorder="1" applyAlignment="1">
      <alignment horizontal="right"/>
      <protection/>
    </xf>
    <xf numFmtId="3" fontId="1" fillId="0" borderId="41" xfId="19" applyNumberFormat="1" applyFont="1" applyFill="1" applyBorder="1" applyAlignment="1">
      <alignment horizontal="right"/>
      <protection/>
    </xf>
    <xf numFmtId="3" fontId="1" fillId="0" borderId="44" xfId="19" applyNumberFormat="1" applyFont="1" applyFill="1" applyBorder="1" applyAlignment="1">
      <alignment horizontal="right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workbookViewId="0" topLeftCell="C1">
      <selection activeCell="O1" sqref="O1"/>
    </sheetView>
  </sheetViews>
  <sheetFormatPr defaultColWidth="9.00390625" defaultRowHeight="12.75"/>
  <cols>
    <col min="1" max="1" width="48.375" style="0" customWidth="1"/>
    <col min="2" max="7" width="9.25390625" style="0" bestFit="1" customWidth="1"/>
    <col min="8" max="8" width="9.875" style="0" customWidth="1"/>
    <col min="9" max="13" width="9.25390625" style="0" bestFit="1" customWidth="1"/>
    <col min="14" max="15" width="10.125" style="0" bestFit="1" customWidth="1"/>
  </cols>
  <sheetData>
    <row r="1" ht="12.75">
      <c r="O1" s="1" t="s">
        <v>146</v>
      </c>
    </row>
    <row r="2" ht="12.75">
      <c r="O2" s="1" t="s">
        <v>0</v>
      </c>
    </row>
    <row r="3" spans="1:15" s="4" customFormat="1" ht="12.75" customHeight="1">
      <c r="A3" s="2" t="s">
        <v>1</v>
      </c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 t="s">
        <v>2</v>
      </c>
    </row>
    <row r="5" spans="1:15" s="16" customFormat="1" ht="64.5" customHeight="1" thickBot="1">
      <c r="A5" s="8" t="s">
        <v>79</v>
      </c>
      <c r="B5" s="9" t="s">
        <v>3</v>
      </c>
      <c r="C5" s="10" t="s">
        <v>4</v>
      </c>
      <c r="D5" s="11" t="s">
        <v>5</v>
      </c>
      <c r="E5" s="12" t="s">
        <v>6</v>
      </c>
      <c r="F5" s="10" t="s">
        <v>4</v>
      </c>
      <c r="G5" s="11" t="s">
        <v>5</v>
      </c>
      <c r="H5" s="12" t="s">
        <v>7</v>
      </c>
      <c r="I5" s="10" t="s">
        <v>4</v>
      </c>
      <c r="J5" s="11" t="s">
        <v>5</v>
      </c>
      <c r="K5" s="12" t="s">
        <v>8</v>
      </c>
      <c r="L5" s="13" t="s">
        <v>9</v>
      </c>
      <c r="M5" s="14" t="s">
        <v>5</v>
      </c>
      <c r="N5" s="15" t="s">
        <v>10</v>
      </c>
      <c r="O5" s="15" t="s">
        <v>11</v>
      </c>
    </row>
    <row r="6" spans="1:15" s="16" customFormat="1" ht="13.5" customHeight="1">
      <c r="A6" s="17" t="s">
        <v>12</v>
      </c>
      <c r="B6" s="18"/>
      <c r="C6" s="19"/>
      <c r="D6" s="20"/>
      <c r="E6" s="21"/>
      <c r="F6" s="19"/>
      <c r="G6" s="22"/>
      <c r="H6" s="18"/>
      <c r="I6" s="19"/>
      <c r="J6" s="20"/>
      <c r="K6" s="21"/>
      <c r="L6" s="23"/>
      <c r="M6" s="22"/>
      <c r="N6" s="24"/>
      <c r="O6" s="24"/>
    </row>
    <row r="7" spans="1:15" s="16" customFormat="1" ht="15.75" customHeight="1">
      <c r="A7" s="25" t="s">
        <v>13</v>
      </c>
      <c r="B7" s="26">
        <v>14</v>
      </c>
      <c r="C7" s="27">
        <v>14</v>
      </c>
      <c r="D7" s="28">
        <v>0</v>
      </c>
      <c r="E7" s="29">
        <v>38</v>
      </c>
      <c r="F7" s="27">
        <v>38</v>
      </c>
      <c r="G7" s="30">
        <v>0</v>
      </c>
      <c r="H7" s="26">
        <v>21</v>
      </c>
      <c r="I7" s="27">
        <v>21</v>
      </c>
      <c r="J7" s="28">
        <v>0</v>
      </c>
      <c r="K7" s="29">
        <v>25</v>
      </c>
      <c r="L7" s="31">
        <v>22</v>
      </c>
      <c r="M7" s="30">
        <v>-3</v>
      </c>
      <c r="N7" s="32">
        <v>330</v>
      </c>
      <c r="O7" s="32">
        <v>425</v>
      </c>
    </row>
    <row r="8" spans="1:15" s="16" customFormat="1" ht="12" customHeight="1">
      <c r="A8" s="33" t="s">
        <v>80</v>
      </c>
      <c r="B8" s="34">
        <v>0</v>
      </c>
      <c r="C8" s="35">
        <v>0</v>
      </c>
      <c r="D8" s="36">
        <v>0</v>
      </c>
      <c r="E8" s="37">
        <v>104</v>
      </c>
      <c r="F8" s="35">
        <v>104</v>
      </c>
      <c r="G8" s="38">
        <v>0</v>
      </c>
      <c r="H8" s="34">
        <v>165</v>
      </c>
      <c r="I8" s="35">
        <v>165</v>
      </c>
      <c r="J8" s="36">
        <v>0</v>
      </c>
      <c r="K8" s="37">
        <v>82</v>
      </c>
      <c r="L8" s="39">
        <v>81</v>
      </c>
      <c r="M8" s="38">
        <v>-1</v>
      </c>
      <c r="N8" s="40">
        <v>572</v>
      </c>
      <c r="O8" s="40">
        <v>922</v>
      </c>
    </row>
    <row r="9" spans="1:15" s="16" customFormat="1" ht="13.5" customHeight="1">
      <c r="A9" s="33" t="s">
        <v>81</v>
      </c>
      <c r="B9" s="34">
        <v>0</v>
      </c>
      <c r="C9" s="35">
        <v>0</v>
      </c>
      <c r="D9" s="36">
        <v>0</v>
      </c>
      <c r="E9" s="37">
        <v>0</v>
      </c>
      <c r="F9" s="35">
        <v>0</v>
      </c>
      <c r="G9" s="38">
        <v>0</v>
      </c>
      <c r="H9" s="34">
        <v>111</v>
      </c>
      <c r="I9" s="35">
        <v>111</v>
      </c>
      <c r="J9" s="36">
        <v>0</v>
      </c>
      <c r="K9" s="37">
        <v>52</v>
      </c>
      <c r="L9" s="39">
        <v>47</v>
      </c>
      <c r="M9" s="38">
        <v>-5</v>
      </c>
      <c r="N9" s="40">
        <v>323</v>
      </c>
      <c r="O9" s="40">
        <v>481</v>
      </c>
    </row>
    <row r="10" spans="1:15" s="16" customFormat="1" ht="14.25" customHeight="1">
      <c r="A10" s="33" t="s">
        <v>14</v>
      </c>
      <c r="B10" s="34">
        <v>0</v>
      </c>
      <c r="C10" s="35">
        <v>0</v>
      </c>
      <c r="D10" s="36">
        <v>0</v>
      </c>
      <c r="E10" s="37">
        <v>17</v>
      </c>
      <c r="F10" s="35">
        <v>17</v>
      </c>
      <c r="G10" s="38">
        <v>0</v>
      </c>
      <c r="H10" s="34">
        <v>28</v>
      </c>
      <c r="I10" s="35">
        <v>28</v>
      </c>
      <c r="J10" s="36">
        <v>0</v>
      </c>
      <c r="K10" s="37">
        <v>74</v>
      </c>
      <c r="L10" s="39">
        <v>65</v>
      </c>
      <c r="M10" s="38">
        <v>-9</v>
      </c>
      <c r="N10" s="40">
        <v>649</v>
      </c>
      <c r="O10" s="40">
        <v>759</v>
      </c>
    </row>
    <row r="11" spans="1:15" s="16" customFormat="1" ht="14.25" customHeight="1">
      <c r="A11" s="33" t="s">
        <v>15</v>
      </c>
      <c r="B11" s="34">
        <v>0</v>
      </c>
      <c r="C11" s="35">
        <v>0</v>
      </c>
      <c r="D11" s="36">
        <v>0</v>
      </c>
      <c r="E11" s="37">
        <v>26</v>
      </c>
      <c r="F11" s="35">
        <v>26</v>
      </c>
      <c r="G11" s="38">
        <v>0</v>
      </c>
      <c r="H11" s="34">
        <v>0</v>
      </c>
      <c r="I11" s="35">
        <v>0</v>
      </c>
      <c r="J11" s="36">
        <v>0</v>
      </c>
      <c r="K11" s="37">
        <v>61</v>
      </c>
      <c r="L11" s="39">
        <v>57</v>
      </c>
      <c r="M11" s="38">
        <v>-4</v>
      </c>
      <c r="N11" s="40">
        <v>235</v>
      </c>
      <c r="O11" s="40">
        <v>318</v>
      </c>
    </row>
    <row r="12" spans="1:15" s="16" customFormat="1" ht="15" customHeight="1">
      <c r="A12" s="33" t="s">
        <v>16</v>
      </c>
      <c r="B12" s="34">
        <v>0</v>
      </c>
      <c r="C12" s="35">
        <v>0</v>
      </c>
      <c r="D12" s="36">
        <v>0</v>
      </c>
      <c r="E12" s="37">
        <v>3</v>
      </c>
      <c r="F12" s="35">
        <v>3</v>
      </c>
      <c r="G12" s="38">
        <v>0</v>
      </c>
      <c r="H12" s="34">
        <v>0</v>
      </c>
      <c r="I12" s="35">
        <v>0</v>
      </c>
      <c r="J12" s="36">
        <v>0</v>
      </c>
      <c r="K12" s="37">
        <v>19</v>
      </c>
      <c r="L12" s="39">
        <v>12</v>
      </c>
      <c r="M12" s="38">
        <v>-7</v>
      </c>
      <c r="N12" s="40">
        <v>504</v>
      </c>
      <c r="O12" s="40">
        <v>519</v>
      </c>
    </row>
    <row r="13" spans="1:15" s="16" customFormat="1" ht="14.25" customHeight="1">
      <c r="A13" s="33" t="s">
        <v>17</v>
      </c>
      <c r="B13" s="34">
        <v>32</v>
      </c>
      <c r="C13" s="35">
        <v>32</v>
      </c>
      <c r="D13" s="36">
        <v>0</v>
      </c>
      <c r="E13" s="37">
        <v>14</v>
      </c>
      <c r="F13" s="35">
        <v>14</v>
      </c>
      <c r="G13" s="38">
        <v>0</v>
      </c>
      <c r="H13" s="34">
        <v>0</v>
      </c>
      <c r="I13" s="35">
        <v>0</v>
      </c>
      <c r="J13" s="36">
        <v>0</v>
      </c>
      <c r="K13" s="37">
        <v>41</v>
      </c>
      <c r="L13" s="39">
        <v>36</v>
      </c>
      <c r="M13" s="38">
        <v>-5</v>
      </c>
      <c r="N13" s="40">
        <v>313</v>
      </c>
      <c r="O13" s="40">
        <v>395</v>
      </c>
    </row>
    <row r="14" spans="1:15" s="16" customFormat="1" ht="14.25" customHeight="1">
      <c r="A14" s="33" t="s">
        <v>82</v>
      </c>
      <c r="B14" s="34">
        <v>0</v>
      </c>
      <c r="C14" s="35">
        <v>0</v>
      </c>
      <c r="D14" s="36">
        <v>0</v>
      </c>
      <c r="E14" s="37">
        <v>7</v>
      </c>
      <c r="F14" s="35">
        <v>7</v>
      </c>
      <c r="G14" s="38">
        <v>0</v>
      </c>
      <c r="H14" s="34">
        <v>0</v>
      </c>
      <c r="I14" s="35">
        <v>0</v>
      </c>
      <c r="J14" s="36">
        <v>0</v>
      </c>
      <c r="K14" s="37">
        <v>6</v>
      </c>
      <c r="L14" s="39">
        <v>3</v>
      </c>
      <c r="M14" s="38">
        <v>-3</v>
      </c>
      <c r="N14" s="40">
        <v>157</v>
      </c>
      <c r="O14" s="40">
        <v>167</v>
      </c>
    </row>
    <row r="15" spans="1:15" s="16" customFormat="1" ht="14.25" customHeight="1">
      <c r="A15" s="33" t="s">
        <v>18</v>
      </c>
      <c r="B15" s="34">
        <v>0</v>
      </c>
      <c r="C15" s="35">
        <v>0</v>
      </c>
      <c r="D15" s="36">
        <v>0</v>
      </c>
      <c r="E15" s="37">
        <v>1</v>
      </c>
      <c r="F15" s="35">
        <v>1</v>
      </c>
      <c r="G15" s="38">
        <v>0</v>
      </c>
      <c r="H15" s="34">
        <v>4</v>
      </c>
      <c r="I15" s="35">
        <v>4</v>
      </c>
      <c r="J15" s="36">
        <v>0</v>
      </c>
      <c r="K15" s="37">
        <v>40</v>
      </c>
      <c r="L15" s="39">
        <v>48</v>
      </c>
      <c r="M15" s="38">
        <v>8</v>
      </c>
      <c r="N15" s="40">
        <v>559</v>
      </c>
      <c r="O15" s="40">
        <v>612</v>
      </c>
    </row>
    <row r="16" spans="1:15" s="16" customFormat="1" ht="14.25" customHeight="1">
      <c r="A16" s="25" t="s">
        <v>19</v>
      </c>
      <c r="B16" s="26">
        <v>0</v>
      </c>
      <c r="C16" s="27">
        <v>0</v>
      </c>
      <c r="D16" s="28">
        <v>0</v>
      </c>
      <c r="E16" s="29">
        <v>74</v>
      </c>
      <c r="F16" s="27">
        <v>74</v>
      </c>
      <c r="G16" s="30">
        <v>0</v>
      </c>
      <c r="H16" s="26">
        <v>26</v>
      </c>
      <c r="I16" s="27">
        <v>26</v>
      </c>
      <c r="J16" s="28">
        <v>0</v>
      </c>
      <c r="K16" s="29">
        <v>46</v>
      </c>
      <c r="L16" s="31">
        <v>46</v>
      </c>
      <c r="M16" s="30">
        <v>0</v>
      </c>
      <c r="N16" s="32">
        <v>540</v>
      </c>
      <c r="O16" s="32">
        <v>686</v>
      </c>
    </row>
    <row r="17" spans="1:15" s="16" customFormat="1" ht="14.25" customHeight="1">
      <c r="A17" s="33" t="s">
        <v>20</v>
      </c>
      <c r="B17" s="34">
        <v>0</v>
      </c>
      <c r="C17" s="35">
        <v>0</v>
      </c>
      <c r="D17" s="36">
        <v>0</v>
      </c>
      <c r="E17" s="37">
        <v>0</v>
      </c>
      <c r="F17" s="35">
        <v>0</v>
      </c>
      <c r="G17" s="38">
        <v>0</v>
      </c>
      <c r="H17" s="34">
        <v>52</v>
      </c>
      <c r="I17" s="35">
        <v>52</v>
      </c>
      <c r="J17" s="36">
        <v>0</v>
      </c>
      <c r="K17" s="37">
        <v>1</v>
      </c>
      <c r="L17" s="39">
        <v>1</v>
      </c>
      <c r="M17" s="38">
        <v>0</v>
      </c>
      <c r="N17" s="40">
        <v>929</v>
      </c>
      <c r="O17" s="40">
        <v>982</v>
      </c>
    </row>
    <row r="18" spans="1:15" s="16" customFormat="1" ht="14.25" customHeight="1">
      <c r="A18" s="41" t="s">
        <v>21</v>
      </c>
      <c r="B18" s="42">
        <v>0</v>
      </c>
      <c r="C18" s="43">
        <v>0</v>
      </c>
      <c r="D18" s="44">
        <v>0</v>
      </c>
      <c r="E18" s="45">
        <v>10</v>
      </c>
      <c r="F18" s="43">
        <v>10</v>
      </c>
      <c r="G18" s="46">
        <v>0</v>
      </c>
      <c r="H18" s="42">
        <v>9</v>
      </c>
      <c r="I18" s="43">
        <v>9</v>
      </c>
      <c r="J18" s="44">
        <v>0</v>
      </c>
      <c r="K18" s="45">
        <v>16</v>
      </c>
      <c r="L18" s="47">
        <v>16</v>
      </c>
      <c r="M18" s="46">
        <v>0</v>
      </c>
      <c r="N18" s="48">
        <v>536</v>
      </c>
      <c r="O18" s="48">
        <v>571</v>
      </c>
    </row>
    <row r="19" spans="1:15" s="16" customFormat="1" ht="14.25" customHeight="1">
      <c r="A19" s="33" t="s">
        <v>83</v>
      </c>
      <c r="B19" s="34">
        <v>3</v>
      </c>
      <c r="C19" s="35">
        <v>3</v>
      </c>
      <c r="D19" s="36">
        <v>0</v>
      </c>
      <c r="E19" s="37">
        <v>26</v>
      </c>
      <c r="F19" s="35">
        <v>26</v>
      </c>
      <c r="G19" s="38">
        <v>0</v>
      </c>
      <c r="H19" s="34">
        <v>13</v>
      </c>
      <c r="I19" s="35">
        <v>13</v>
      </c>
      <c r="J19" s="36">
        <v>0</v>
      </c>
      <c r="K19" s="37">
        <v>22</v>
      </c>
      <c r="L19" s="39">
        <v>22</v>
      </c>
      <c r="M19" s="38">
        <v>0</v>
      </c>
      <c r="N19" s="40">
        <v>424</v>
      </c>
      <c r="O19" s="40">
        <v>488</v>
      </c>
    </row>
    <row r="20" spans="1:15" s="16" customFormat="1" ht="14.25" customHeight="1">
      <c r="A20" s="25" t="s">
        <v>84</v>
      </c>
      <c r="B20" s="26">
        <v>5</v>
      </c>
      <c r="C20" s="27">
        <v>5</v>
      </c>
      <c r="D20" s="28">
        <v>0</v>
      </c>
      <c r="E20" s="29">
        <v>6</v>
      </c>
      <c r="F20" s="27">
        <v>6</v>
      </c>
      <c r="G20" s="30">
        <v>0</v>
      </c>
      <c r="H20" s="26">
        <v>88</v>
      </c>
      <c r="I20" s="27">
        <v>88</v>
      </c>
      <c r="J20" s="28">
        <v>0</v>
      </c>
      <c r="K20" s="29">
        <v>30</v>
      </c>
      <c r="L20" s="31">
        <v>31</v>
      </c>
      <c r="M20" s="49">
        <v>1</v>
      </c>
      <c r="N20" s="32">
        <v>303</v>
      </c>
      <c r="O20" s="32">
        <v>433</v>
      </c>
    </row>
    <row r="21" spans="1:15" s="16" customFormat="1" ht="14.25" customHeight="1">
      <c r="A21" s="25" t="s">
        <v>22</v>
      </c>
      <c r="B21" s="26">
        <v>0</v>
      </c>
      <c r="C21" s="27">
        <v>0</v>
      </c>
      <c r="D21" s="28">
        <v>0</v>
      </c>
      <c r="E21" s="29">
        <v>17</v>
      </c>
      <c r="F21" s="27">
        <v>17</v>
      </c>
      <c r="G21" s="30">
        <v>0</v>
      </c>
      <c r="H21" s="26">
        <v>0</v>
      </c>
      <c r="I21" s="27">
        <v>0</v>
      </c>
      <c r="J21" s="28">
        <v>0</v>
      </c>
      <c r="K21" s="29">
        <v>10</v>
      </c>
      <c r="L21" s="31">
        <v>266</v>
      </c>
      <c r="M21" s="49">
        <v>256</v>
      </c>
      <c r="N21" s="32">
        <v>217</v>
      </c>
      <c r="O21" s="32">
        <v>500</v>
      </c>
    </row>
    <row r="22" spans="1:15" s="16" customFormat="1" ht="14.25" customHeight="1" thickBot="1">
      <c r="A22" s="50" t="s">
        <v>23</v>
      </c>
      <c r="B22" s="51">
        <v>0</v>
      </c>
      <c r="C22" s="52">
        <v>0</v>
      </c>
      <c r="D22" s="53">
        <v>0</v>
      </c>
      <c r="E22" s="54">
        <v>1</v>
      </c>
      <c r="F22" s="52">
        <v>1</v>
      </c>
      <c r="G22" s="55">
        <v>0</v>
      </c>
      <c r="H22" s="51">
        <v>18</v>
      </c>
      <c r="I22" s="52">
        <v>18</v>
      </c>
      <c r="J22" s="53">
        <v>0</v>
      </c>
      <c r="K22" s="54">
        <v>24</v>
      </c>
      <c r="L22" s="56">
        <v>23</v>
      </c>
      <c r="M22" s="57">
        <v>-1</v>
      </c>
      <c r="N22" s="58">
        <v>600</v>
      </c>
      <c r="O22" s="58">
        <v>642</v>
      </c>
    </row>
    <row r="23" spans="1:15" s="68" customFormat="1" ht="14.25" customHeight="1" thickBot="1">
      <c r="A23" s="59" t="s">
        <v>24</v>
      </c>
      <c r="B23" s="60">
        <v>54</v>
      </c>
      <c r="C23" s="61">
        <v>54</v>
      </c>
      <c r="D23" s="62">
        <v>0</v>
      </c>
      <c r="E23" s="63">
        <v>344</v>
      </c>
      <c r="F23" s="61">
        <v>344</v>
      </c>
      <c r="G23" s="64">
        <v>0</v>
      </c>
      <c r="H23" s="60">
        <v>535</v>
      </c>
      <c r="I23" s="61">
        <v>535</v>
      </c>
      <c r="J23" s="62">
        <v>0</v>
      </c>
      <c r="K23" s="63">
        <v>549</v>
      </c>
      <c r="L23" s="65">
        <f>SUM(L7:L22)</f>
        <v>776</v>
      </c>
      <c r="M23" s="66">
        <v>227</v>
      </c>
      <c r="N23" s="67">
        <f>SUM(N7:N22)</f>
        <v>7191</v>
      </c>
      <c r="O23" s="67">
        <v>8900</v>
      </c>
    </row>
    <row r="24" spans="1:15" s="16" customFormat="1" ht="14.25" customHeight="1">
      <c r="A24" s="17" t="s">
        <v>25</v>
      </c>
      <c r="B24" s="18"/>
      <c r="C24" s="19"/>
      <c r="D24" s="20"/>
      <c r="E24" s="21"/>
      <c r="F24" s="19"/>
      <c r="G24" s="22"/>
      <c r="H24" s="18"/>
      <c r="I24" s="19"/>
      <c r="J24" s="20"/>
      <c r="K24" s="21"/>
      <c r="L24" s="23"/>
      <c r="M24" s="69"/>
      <c r="N24" s="24"/>
      <c r="O24" s="24"/>
    </row>
    <row r="25" spans="1:15" s="16" customFormat="1" ht="14.25" customHeight="1">
      <c r="A25" s="25" t="s">
        <v>26</v>
      </c>
      <c r="B25" s="26">
        <v>25</v>
      </c>
      <c r="C25" s="27">
        <v>25</v>
      </c>
      <c r="D25" s="28">
        <v>0</v>
      </c>
      <c r="E25" s="29">
        <v>47</v>
      </c>
      <c r="F25" s="27">
        <v>47</v>
      </c>
      <c r="G25" s="30">
        <v>0</v>
      </c>
      <c r="H25" s="26">
        <v>60</v>
      </c>
      <c r="I25" s="27">
        <v>60</v>
      </c>
      <c r="J25" s="28">
        <v>0</v>
      </c>
      <c r="K25" s="29">
        <v>46</v>
      </c>
      <c r="L25" s="31">
        <v>40</v>
      </c>
      <c r="M25" s="49">
        <v>-6</v>
      </c>
      <c r="N25" s="32">
        <v>728</v>
      </c>
      <c r="O25" s="32">
        <v>900</v>
      </c>
    </row>
    <row r="26" spans="1:15" s="16" customFormat="1" ht="14.25" customHeight="1" thickBot="1">
      <c r="A26" s="50" t="s">
        <v>27</v>
      </c>
      <c r="B26" s="70">
        <v>0</v>
      </c>
      <c r="C26" s="71">
        <v>0</v>
      </c>
      <c r="D26" s="72">
        <v>0</v>
      </c>
      <c r="E26" s="73">
        <v>0</v>
      </c>
      <c r="F26" s="71">
        <v>0</v>
      </c>
      <c r="G26" s="74">
        <v>0</v>
      </c>
      <c r="H26" s="70">
        <v>13</v>
      </c>
      <c r="I26" s="71">
        <v>13</v>
      </c>
      <c r="J26" s="72">
        <v>0</v>
      </c>
      <c r="K26" s="73">
        <v>24</v>
      </c>
      <c r="L26" s="71">
        <v>24</v>
      </c>
      <c r="M26" s="75">
        <v>0</v>
      </c>
      <c r="N26" s="76">
        <v>688</v>
      </c>
      <c r="O26" s="76">
        <v>725</v>
      </c>
    </row>
    <row r="27" spans="1:15" s="16" customFormat="1" ht="14.25" customHeight="1" thickBot="1">
      <c r="A27" s="59" t="s">
        <v>28</v>
      </c>
      <c r="B27" s="77">
        <v>25</v>
      </c>
      <c r="C27" s="78">
        <v>25</v>
      </c>
      <c r="D27" s="79">
        <v>0</v>
      </c>
      <c r="E27" s="80">
        <v>47</v>
      </c>
      <c r="F27" s="78">
        <v>47</v>
      </c>
      <c r="G27" s="81">
        <v>0</v>
      </c>
      <c r="H27" s="77">
        <v>73</v>
      </c>
      <c r="I27" s="78">
        <v>73</v>
      </c>
      <c r="J27" s="79">
        <v>0</v>
      </c>
      <c r="K27" s="80">
        <v>70</v>
      </c>
      <c r="L27" s="82">
        <v>64</v>
      </c>
      <c r="M27" s="83">
        <v>-6</v>
      </c>
      <c r="N27" s="84">
        <v>1416</v>
      </c>
      <c r="O27" s="84">
        <v>1625</v>
      </c>
    </row>
    <row r="28" spans="1:15" s="16" customFormat="1" ht="12" customHeight="1">
      <c r="A28" s="85" t="s">
        <v>29</v>
      </c>
      <c r="B28" s="86"/>
      <c r="C28" s="87"/>
      <c r="D28" s="88"/>
      <c r="E28" s="89"/>
      <c r="F28" s="87"/>
      <c r="G28" s="90"/>
      <c r="H28" s="86"/>
      <c r="I28" s="87"/>
      <c r="J28" s="88"/>
      <c r="K28" s="89"/>
      <c r="L28" s="91"/>
      <c r="M28" s="90"/>
      <c r="N28" s="86"/>
      <c r="O28" s="90"/>
    </row>
    <row r="29" spans="1:15" s="92" customFormat="1" ht="12.75" customHeight="1">
      <c r="A29" s="25" t="s">
        <v>30</v>
      </c>
      <c r="B29" s="26">
        <v>0</v>
      </c>
      <c r="C29" s="27">
        <v>0</v>
      </c>
      <c r="D29" s="28">
        <v>0</v>
      </c>
      <c r="E29" s="29">
        <v>97</v>
      </c>
      <c r="F29" s="27">
        <v>97</v>
      </c>
      <c r="G29" s="30">
        <v>0</v>
      </c>
      <c r="H29" s="26">
        <v>258</v>
      </c>
      <c r="I29" s="27">
        <v>258</v>
      </c>
      <c r="J29" s="28">
        <v>0</v>
      </c>
      <c r="K29" s="29">
        <v>134</v>
      </c>
      <c r="L29" s="31">
        <v>134</v>
      </c>
      <c r="M29" s="30">
        <v>0</v>
      </c>
      <c r="N29" s="49">
        <v>1981</v>
      </c>
      <c r="O29" s="32">
        <v>2470</v>
      </c>
    </row>
    <row r="30" spans="1:15" s="92" customFormat="1" ht="12.75" customHeight="1">
      <c r="A30" s="33" t="s">
        <v>85</v>
      </c>
      <c r="B30" s="34">
        <v>0</v>
      </c>
      <c r="C30" s="35">
        <v>0</v>
      </c>
      <c r="D30" s="36">
        <v>0</v>
      </c>
      <c r="E30" s="29">
        <v>28</v>
      </c>
      <c r="F30" s="27">
        <v>28</v>
      </c>
      <c r="G30" s="30">
        <v>0</v>
      </c>
      <c r="H30" s="34">
        <v>1</v>
      </c>
      <c r="I30" s="35">
        <v>1</v>
      </c>
      <c r="J30" s="36">
        <v>0</v>
      </c>
      <c r="K30" s="37">
        <v>192</v>
      </c>
      <c r="L30" s="39">
        <v>212</v>
      </c>
      <c r="M30" s="38">
        <v>20</v>
      </c>
      <c r="N30" s="93">
        <v>1487</v>
      </c>
      <c r="O30" s="40">
        <v>1728</v>
      </c>
    </row>
    <row r="31" spans="1:15" s="92" customFormat="1" ht="12.75" customHeight="1">
      <c r="A31" s="33" t="s">
        <v>31</v>
      </c>
      <c r="B31" s="34">
        <v>0</v>
      </c>
      <c r="C31" s="35">
        <v>0</v>
      </c>
      <c r="D31" s="36">
        <v>0</v>
      </c>
      <c r="E31" s="37">
        <v>102</v>
      </c>
      <c r="F31" s="35">
        <v>102</v>
      </c>
      <c r="G31" s="38">
        <v>0</v>
      </c>
      <c r="H31" s="34">
        <v>164</v>
      </c>
      <c r="I31" s="35">
        <v>164</v>
      </c>
      <c r="J31" s="36">
        <v>0</v>
      </c>
      <c r="K31" s="37">
        <v>269</v>
      </c>
      <c r="L31" s="39">
        <v>269</v>
      </c>
      <c r="M31" s="38">
        <v>0</v>
      </c>
      <c r="N31" s="93">
        <v>1382</v>
      </c>
      <c r="O31" s="40">
        <v>1917</v>
      </c>
    </row>
    <row r="32" spans="1:15" s="92" customFormat="1" ht="12.75" customHeight="1">
      <c r="A32" s="33" t="s">
        <v>32</v>
      </c>
      <c r="B32" s="34">
        <v>12</v>
      </c>
      <c r="C32" s="35">
        <v>12</v>
      </c>
      <c r="D32" s="36">
        <v>0</v>
      </c>
      <c r="E32" s="37">
        <v>66</v>
      </c>
      <c r="F32" s="35">
        <v>66</v>
      </c>
      <c r="G32" s="38">
        <v>0</v>
      </c>
      <c r="H32" s="34">
        <v>10</v>
      </c>
      <c r="I32" s="35">
        <v>10</v>
      </c>
      <c r="J32" s="36">
        <v>0</v>
      </c>
      <c r="K32" s="37">
        <v>76</v>
      </c>
      <c r="L32" s="39">
        <v>76</v>
      </c>
      <c r="M32" s="38">
        <v>0</v>
      </c>
      <c r="N32" s="93">
        <v>536</v>
      </c>
      <c r="O32" s="40">
        <v>700</v>
      </c>
    </row>
    <row r="33" spans="1:15" s="92" customFormat="1" ht="12.75" customHeight="1">
      <c r="A33" s="33" t="s">
        <v>90</v>
      </c>
      <c r="B33" s="34">
        <v>0</v>
      </c>
      <c r="C33" s="35">
        <v>0</v>
      </c>
      <c r="D33" s="36">
        <v>0</v>
      </c>
      <c r="E33" s="37">
        <v>4</v>
      </c>
      <c r="F33" s="35">
        <v>4</v>
      </c>
      <c r="G33" s="38">
        <v>0</v>
      </c>
      <c r="H33" s="34">
        <v>54</v>
      </c>
      <c r="I33" s="35">
        <v>54</v>
      </c>
      <c r="J33" s="36">
        <v>0</v>
      </c>
      <c r="K33" s="37">
        <v>278</v>
      </c>
      <c r="L33" s="39">
        <v>147</v>
      </c>
      <c r="M33" s="38">
        <v>-131</v>
      </c>
      <c r="N33" s="93">
        <v>1458</v>
      </c>
      <c r="O33" s="40">
        <v>1663</v>
      </c>
    </row>
    <row r="34" spans="1:15" s="92" customFormat="1" ht="12.75" customHeight="1">
      <c r="A34" s="33" t="s">
        <v>88</v>
      </c>
      <c r="B34" s="34">
        <v>24</v>
      </c>
      <c r="C34" s="35">
        <v>24</v>
      </c>
      <c r="D34" s="36">
        <v>0</v>
      </c>
      <c r="E34" s="37">
        <v>6</v>
      </c>
      <c r="F34" s="35">
        <v>6</v>
      </c>
      <c r="G34" s="38">
        <v>0</v>
      </c>
      <c r="H34" s="34">
        <v>55</v>
      </c>
      <c r="I34" s="35">
        <v>55</v>
      </c>
      <c r="J34" s="36">
        <v>0</v>
      </c>
      <c r="K34" s="37">
        <v>139</v>
      </c>
      <c r="L34" s="39">
        <v>106</v>
      </c>
      <c r="M34" s="38">
        <v>-33</v>
      </c>
      <c r="N34" s="93">
        <v>2284</v>
      </c>
      <c r="O34" s="40">
        <v>2475</v>
      </c>
    </row>
    <row r="35" spans="1:15" s="92" customFormat="1" ht="12.75" customHeight="1">
      <c r="A35" s="33" t="s">
        <v>89</v>
      </c>
      <c r="B35" s="34">
        <v>1</v>
      </c>
      <c r="C35" s="35">
        <v>1</v>
      </c>
      <c r="D35" s="36">
        <v>0</v>
      </c>
      <c r="E35" s="37">
        <v>88</v>
      </c>
      <c r="F35" s="35">
        <v>88</v>
      </c>
      <c r="G35" s="38">
        <v>0</v>
      </c>
      <c r="H35" s="34">
        <v>69</v>
      </c>
      <c r="I35" s="35">
        <v>69</v>
      </c>
      <c r="J35" s="36">
        <v>0</v>
      </c>
      <c r="K35" s="37">
        <v>74</v>
      </c>
      <c r="L35" s="39">
        <v>76</v>
      </c>
      <c r="M35" s="38">
        <v>2</v>
      </c>
      <c r="N35" s="93">
        <v>2220</v>
      </c>
      <c r="O35" s="40">
        <v>2454</v>
      </c>
    </row>
    <row r="36" spans="1:15" s="92" customFormat="1" ht="12.75" customHeight="1">
      <c r="A36" s="33" t="s">
        <v>87</v>
      </c>
      <c r="B36" s="34">
        <v>20</v>
      </c>
      <c r="C36" s="35">
        <v>20</v>
      </c>
      <c r="D36" s="36">
        <v>0</v>
      </c>
      <c r="E36" s="37">
        <v>563</v>
      </c>
      <c r="F36" s="35">
        <v>563</v>
      </c>
      <c r="G36" s="38">
        <v>0</v>
      </c>
      <c r="H36" s="34">
        <v>1449</v>
      </c>
      <c r="I36" s="35">
        <v>1449</v>
      </c>
      <c r="J36" s="36">
        <v>0</v>
      </c>
      <c r="K36" s="37">
        <v>237</v>
      </c>
      <c r="L36" s="39">
        <v>217</v>
      </c>
      <c r="M36" s="38">
        <v>-20</v>
      </c>
      <c r="N36" s="93">
        <v>3239</v>
      </c>
      <c r="O36" s="40">
        <v>5488</v>
      </c>
    </row>
    <row r="37" spans="1:15" s="92" customFormat="1" ht="12.75" customHeight="1">
      <c r="A37" s="33" t="s">
        <v>143</v>
      </c>
      <c r="B37" s="34">
        <v>39</v>
      </c>
      <c r="C37" s="35">
        <v>39</v>
      </c>
      <c r="D37" s="36">
        <v>0</v>
      </c>
      <c r="E37" s="37">
        <v>114</v>
      </c>
      <c r="F37" s="35">
        <v>114</v>
      </c>
      <c r="G37" s="38">
        <v>0</v>
      </c>
      <c r="H37" s="34">
        <v>10</v>
      </c>
      <c r="I37" s="35">
        <v>10</v>
      </c>
      <c r="J37" s="36">
        <v>0</v>
      </c>
      <c r="K37" s="37">
        <v>251</v>
      </c>
      <c r="L37" s="39">
        <v>246</v>
      </c>
      <c r="M37" s="38">
        <v>-5</v>
      </c>
      <c r="N37" s="93">
        <v>1933</v>
      </c>
      <c r="O37" s="40">
        <v>2342</v>
      </c>
    </row>
    <row r="38" spans="1:15" s="92" customFormat="1" ht="12.75" customHeight="1">
      <c r="A38" s="33" t="s">
        <v>33</v>
      </c>
      <c r="B38" s="34">
        <v>0</v>
      </c>
      <c r="C38" s="35">
        <v>0</v>
      </c>
      <c r="D38" s="36">
        <v>0</v>
      </c>
      <c r="E38" s="37">
        <v>209</v>
      </c>
      <c r="F38" s="35">
        <v>209</v>
      </c>
      <c r="G38" s="38">
        <v>0</v>
      </c>
      <c r="H38" s="34">
        <v>494</v>
      </c>
      <c r="I38" s="35">
        <v>494</v>
      </c>
      <c r="J38" s="36">
        <v>0</v>
      </c>
      <c r="K38" s="37">
        <v>18</v>
      </c>
      <c r="L38" s="39">
        <v>18</v>
      </c>
      <c r="M38" s="38">
        <v>0</v>
      </c>
      <c r="N38" s="93">
        <v>2310</v>
      </c>
      <c r="O38" s="40">
        <v>3031</v>
      </c>
    </row>
    <row r="39" spans="1:15" s="92" customFormat="1" ht="12.75" customHeight="1">
      <c r="A39" s="25" t="s">
        <v>34</v>
      </c>
      <c r="B39" s="26">
        <v>0</v>
      </c>
      <c r="C39" s="27">
        <v>0</v>
      </c>
      <c r="D39" s="28">
        <v>0</v>
      </c>
      <c r="E39" s="29">
        <v>20</v>
      </c>
      <c r="F39" s="27">
        <v>20</v>
      </c>
      <c r="G39" s="30">
        <v>0</v>
      </c>
      <c r="H39" s="26">
        <v>81</v>
      </c>
      <c r="I39" s="27">
        <v>81</v>
      </c>
      <c r="J39" s="28">
        <v>0</v>
      </c>
      <c r="K39" s="29">
        <v>149</v>
      </c>
      <c r="L39" s="31">
        <v>150</v>
      </c>
      <c r="M39" s="30">
        <v>1</v>
      </c>
      <c r="N39" s="49">
        <v>1236</v>
      </c>
      <c r="O39" s="32">
        <v>1487</v>
      </c>
    </row>
    <row r="40" spans="1:15" s="92" customFormat="1" ht="12.75" customHeight="1">
      <c r="A40" s="33" t="s">
        <v>35</v>
      </c>
      <c r="B40" s="34">
        <v>0</v>
      </c>
      <c r="C40" s="35">
        <v>0</v>
      </c>
      <c r="D40" s="36">
        <v>0</v>
      </c>
      <c r="E40" s="37">
        <v>26</v>
      </c>
      <c r="F40" s="35">
        <v>26</v>
      </c>
      <c r="G40" s="38">
        <v>0</v>
      </c>
      <c r="H40" s="34">
        <v>190</v>
      </c>
      <c r="I40" s="35">
        <v>190</v>
      </c>
      <c r="J40" s="36">
        <v>0</v>
      </c>
      <c r="K40" s="37">
        <v>223</v>
      </c>
      <c r="L40" s="39">
        <v>223</v>
      </c>
      <c r="M40" s="38">
        <v>0</v>
      </c>
      <c r="N40" s="93">
        <v>1578</v>
      </c>
      <c r="O40" s="40">
        <v>2017</v>
      </c>
    </row>
    <row r="41" spans="1:15" s="92" customFormat="1" ht="12.75" customHeight="1">
      <c r="A41" s="41" t="s">
        <v>36</v>
      </c>
      <c r="B41" s="42">
        <v>0</v>
      </c>
      <c r="C41" s="43">
        <v>0</v>
      </c>
      <c r="D41" s="44">
        <v>0</v>
      </c>
      <c r="E41" s="45">
        <v>18</v>
      </c>
      <c r="F41" s="43">
        <v>18</v>
      </c>
      <c r="G41" s="46">
        <v>0</v>
      </c>
      <c r="H41" s="42">
        <v>644</v>
      </c>
      <c r="I41" s="43">
        <v>644</v>
      </c>
      <c r="J41" s="44">
        <v>0</v>
      </c>
      <c r="K41" s="45">
        <v>70</v>
      </c>
      <c r="L41" s="47">
        <v>59</v>
      </c>
      <c r="M41" s="46">
        <v>-11</v>
      </c>
      <c r="N41" s="94">
        <v>2371</v>
      </c>
      <c r="O41" s="48">
        <v>3092</v>
      </c>
    </row>
    <row r="42" spans="1:15" s="92" customFormat="1" ht="12.75" customHeight="1" thickBot="1">
      <c r="A42" s="41" t="s">
        <v>86</v>
      </c>
      <c r="B42" s="42">
        <v>30</v>
      </c>
      <c r="C42" s="43">
        <v>30</v>
      </c>
      <c r="D42" s="44">
        <v>0</v>
      </c>
      <c r="E42" s="54">
        <v>321</v>
      </c>
      <c r="F42" s="52">
        <v>321</v>
      </c>
      <c r="G42" s="55">
        <v>0</v>
      </c>
      <c r="H42" s="42">
        <v>579</v>
      </c>
      <c r="I42" s="43">
        <v>579</v>
      </c>
      <c r="J42" s="44">
        <v>0</v>
      </c>
      <c r="K42" s="54">
        <v>410</v>
      </c>
      <c r="L42" s="56">
        <v>388</v>
      </c>
      <c r="M42" s="55">
        <v>-22</v>
      </c>
      <c r="N42" s="94">
        <v>4383</v>
      </c>
      <c r="O42" s="48">
        <v>5701</v>
      </c>
    </row>
    <row r="43" spans="1:15" s="97" customFormat="1" ht="12.75" customHeight="1" thickBot="1">
      <c r="A43" s="95" t="s">
        <v>37</v>
      </c>
      <c r="B43" s="60">
        <f aca="true" t="shared" si="0" ref="B43:O43">SUM(B29:B42)</f>
        <v>126</v>
      </c>
      <c r="C43" s="61">
        <f t="shared" si="0"/>
        <v>126</v>
      </c>
      <c r="D43" s="62">
        <f t="shared" si="0"/>
        <v>0</v>
      </c>
      <c r="E43" s="63">
        <f t="shared" si="0"/>
        <v>1662</v>
      </c>
      <c r="F43" s="61">
        <f t="shared" si="0"/>
        <v>1662</v>
      </c>
      <c r="G43" s="64">
        <f t="shared" si="0"/>
        <v>0</v>
      </c>
      <c r="H43" s="60">
        <f t="shared" si="0"/>
        <v>4058</v>
      </c>
      <c r="I43" s="61">
        <f t="shared" si="0"/>
        <v>4058</v>
      </c>
      <c r="J43" s="62">
        <f t="shared" si="0"/>
        <v>0</v>
      </c>
      <c r="K43" s="63">
        <f t="shared" si="0"/>
        <v>2520</v>
      </c>
      <c r="L43" s="65">
        <f t="shared" si="0"/>
        <v>2321</v>
      </c>
      <c r="M43" s="96">
        <f t="shared" si="0"/>
        <v>-199</v>
      </c>
      <c r="N43" s="67">
        <f t="shared" si="0"/>
        <v>28398</v>
      </c>
      <c r="O43" s="67">
        <f t="shared" si="0"/>
        <v>36565</v>
      </c>
    </row>
    <row r="44" spans="1:15" s="16" customFormat="1" ht="64.5" customHeight="1" thickBot="1">
      <c r="A44" s="8" t="s">
        <v>79</v>
      </c>
      <c r="B44" s="9" t="s">
        <v>3</v>
      </c>
      <c r="C44" s="10" t="s">
        <v>4</v>
      </c>
      <c r="D44" s="11" t="s">
        <v>5</v>
      </c>
      <c r="E44" s="12" t="s">
        <v>6</v>
      </c>
      <c r="F44" s="10" t="s">
        <v>4</v>
      </c>
      <c r="G44" s="11" t="s">
        <v>5</v>
      </c>
      <c r="H44" s="12" t="s">
        <v>7</v>
      </c>
      <c r="I44" s="10" t="s">
        <v>4</v>
      </c>
      <c r="J44" s="11" t="s">
        <v>5</v>
      </c>
      <c r="K44" s="12" t="s">
        <v>8</v>
      </c>
      <c r="L44" s="13" t="s">
        <v>9</v>
      </c>
      <c r="M44" s="14" t="s">
        <v>5</v>
      </c>
      <c r="N44" s="15" t="s">
        <v>10</v>
      </c>
      <c r="O44" s="15" t="s">
        <v>11</v>
      </c>
    </row>
    <row r="45" spans="1:15" s="97" customFormat="1" ht="12.75" customHeight="1">
      <c r="A45" s="17" t="s">
        <v>38</v>
      </c>
      <c r="B45" s="98"/>
      <c r="C45" s="99"/>
      <c r="D45" s="100"/>
      <c r="E45" s="101"/>
      <c r="F45" s="99"/>
      <c r="G45" s="102"/>
      <c r="H45" s="98"/>
      <c r="I45" s="99"/>
      <c r="J45" s="100"/>
      <c r="K45" s="101"/>
      <c r="L45" s="103"/>
      <c r="M45" s="102"/>
      <c r="N45" s="104"/>
      <c r="O45" s="104"/>
    </row>
    <row r="46" spans="1:15" s="97" customFormat="1" ht="12.75" customHeight="1">
      <c r="A46" s="33" t="s">
        <v>91</v>
      </c>
      <c r="B46" s="34">
        <v>0</v>
      </c>
      <c r="C46" s="35">
        <v>0</v>
      </c>
      <c r="D46" s="36">
        <f aca="true" t="shared" si="1" ref="D46:D63">SUM(C46-B46)</f>
        <v>0</v>
      </c>
      <c r="E46" s="29">
        <v>2</v>
      </c>
      <c r="F46" s="27">
        <v>2</v>
      </c>
      <c r="G46" s="38">
        <f aca="true" t="shared" si="2" ref="G46:G63">SUM(F46-E46)</f>
        <v>0</v>
      </c>
      <c r="H46" s="34">
        <v>144</v>
      </c>
      <c r="I46" s="35">
        <v>144</v>
      </c>
      <c r="J46" s="36">
        <f aca="true" t="shared" si="3" ref="J46:J63">SUM(I46-H46)</f>
        <v>0</v>
      </c>
      <c r="K46" s="37">
        <v>84</v>
      </c>
      <c r="L46" s="39">
        <v>63</v>
      </c>
      <c r="M46" s="36">
        <f aca="true" t="shared" si="4" ref="M46:M63">SUM(L46-K46)</f>
        <v>-21</v>
      </c>
      <c r="N46" s="40">
        <v>1664</v>
      </c>
      <c r="O46" s="40">
        <v>1873</v>
      </c>
    </row>
    <row r="47" spans="1:15" s="97" customFormat="1" ht="12.75" customHeight="1">
      <c r="A47" s="33" t="s">
        <v>92</v>
      </c>
      <c r="B47" s="34">
        <v>75</v>
      </c>
      <c r="C47" s="35">
        <v>75</v>
      </c>
      <c r="D47" s="36">
        <f t="shared" si="1"/>
        <v>0</v>
      </c>
      <c r="E47" s="37">
        <v>129</v>
      </c>
      <c r="F47" s="35">
        <v>129</v>
      </c>
      <c r="G47" s="38">
        <f t="shared" si="2"/>
        <v>0</v>
      </c>
      <c r="H47" s="34">
        <v>1</v>
      </c>
      <c r="I47" s="35">
        <v>1</v>
      </c>
      <c r="J47" s="36">
        <f t="shared" si="3"/>
        <v>0</v>
      </c>
      <c r="K47" s="37">
        <v>224</v>
      </c>
      <c r="L47" s="39">
        <v>224</v>
      </c>
      <c r="M47" s="36">
        <f t="shared" si="4"/>
        <v>0</v>
      </c>
      <c r="N47" s="40">
        <v>1732</v>
      </c>
      <c r="O47" s="40">
        <v>2161</v>
      </c>
    </row>
    <row r="48" spans="1:15" s="97" customFormat="1" ht="12.75" customHeight="1">
      <c r="A48" s="33" t="s">
        <v>93</v>
      </c>
      <c r="B48" s="34">
        <v>97</v>
      </c>
      <c r="C48" s="35">
        <v>97</v>
      </c>
      <c r="D48" s="36">
        <f t="shared" si="1"/>
        <v>0</v>
      </c>
      <c r="E48" s="37">
        <v>159</v>
      </c>
      <c r="F48" s="35">
        <v>159</v>
      </c>
      <c r="G48" s="38">
        <f t="shared" si="2"/>
        <v>0</v>
      </c>
      <c r="H48" s="34">
        <v>282</v>
      </c>
      <c r="I48" s="35">
        <v>282</v>
      </c>
      <c r="J48" s="36">
        <f t="shared" si="3"/>
        <v>0</v>
      </c>
      <c r="K48" s="37">
        <v>161</v>
      </c>
      <c r="L48" s="39">
        <v>72</v>
      </c>
      <c r="M48" s="36">
        <f t="shared" si="4"/>
        <v>-89</v>
      </c>
      <c r="N48" s="40">
        <v>2163</v>
      </c>
      <c r="O48" s="40">
        <v>2773</v>
      </c>
    </row>
    <row r="49" spans="1:15" s="97" customFormat="1" ht="12.75" customHeight="1">
      <c r="A49" s="33" t="s">
        <v>94</v>
      </c>
      <c r="B49" s="34">
        <v>50</v>
      </c>
      <c r="C49" s="35">
        <v>50</v>
      </c>
      <c r="D49" s="36">
        <f t="shared" si="1"/>
        <v>0</v>
      </c>
      <c r="E49" s="37">
        <v>247</v>
      </c>
      <c r="F49" s="35">
        <v>247</v>
      </c>
      <c r="G49" s="38">
        <f t="shared" si="2"/>
        <v>0</v>
      </c>
      <c r="H49" s="34">
        <v>49</v>
      </c>
      <c r="I49" s="35">
        <v>49</v>
      </c>
      <c r="J49" s="36">
        <f t="shared" si="3"/>
        <v>0</v>
      </c>
      <c r="K49" s="37">
        <v>112</v>
      </c>
      <c r="L49" s="39">
        <v>90</v>
      </c>
      <c r="M49" s="36">
        <f t="shared" si="4"/>
        <v>-22</v>
      </c>
      <c r="N49" s="40">
        <v>2557</v>
      </c>
      <c r="O49" s="40">
        <v>2993</v>
      </c>
    </row>
    <row r="50" spans="1:15" s="97" customFormat="1" ht="12.75" customHeight="1">
      <c r="A50" s="33" t="s">
        <v>95</v>
      </c>
      <c r="B50" s="34">
        <v>0</v>
      </c>
      <c r="C50" s="35">
        <v>0</v>
      </c>
      <c r="D50" s="36">
        <f t="shared" si="1"/>
        <v>0</v>
      </c>
      <c r="E50" s="37">
        <v>5</v>
      </c>
      <c r="F50" s="35">
        <v>5</v>
      </c>
      <c r="G50" s="38">
        <f t="shared" si="2"/>
        <v>0</v>
      </c>
      <c r="H50" s="34">
        <v>9</v>
      </c>
      <c r="I50" s="35">
        <v>9</v>
      </c>
      <c r="J50" s="36">
        <f t="shared" si="3"/>
        <v>0</v>
      </c>
      <c r="K50" s="37">
        <v>153</v>
      </c>
      <c r="L50" s="39">
        <v>178</v>
      </c>
      <c r="M50" s="36">
        <f t="shared" si="4"/>
        <v>25</v>
      </c>
      <c r="N50" s="40">
        <v>2172</v>
      </c>
      <c r="O50" s="40">
        <v>2364</v>
      </c>
    </row>
    <row r="51" spans="1:15" s="97" customFormat="1" ht="12.75" customHeight="1">
      <c r="A51" s="33" t="s">
        <v>96</v>
      </c>
      <c r="B51" s="34">
        <v>0</v>
      </c>
      <c r="C51" s="35">
        <v>0</v>
      </c>
      <c r="D51" s="36">
        <f t="shared" si="1"/>
        <v>0</v>
      </c>
      <c r="E51" s="37">
        <v>187</v>
      </c>
      <c r="F51" s="35">
        <v>187</v>
      </c>
      <c r="G51" s="38">
        <f t="shared" si="2"/>
        <v>0</v>
      </c>
      <c r="H51" s="34">
        <v>1</v>
      </c>
      <c r="I51" s="35">
        <v>1</v>
      </c>
      <c r="J51" s="36">
        <f t="shared" si="3"/>
        <v>0</v>
      </c>
      <c r="K51" s="37">
        <v>308</v>
      </c>
      <c r="L51" s="39">
        <v>304</v>
      </c>
      <c r="M51" s="36">
        <f t="shared" si="4"/>
        <v>-4</v>
      </c>
      <c r="N51" s="40">
        <v>1953</v>
      </c>
      <c r="O51" s="40">
        <v>2445</v>
      </c>
    </row>
    <row r="52" spans="1:15" s="97" customFormat="1" ht="15.75" customHeight="1">
      <c r="A52" s="33" t="s">
        <v>97</v>
      </c>
      <c r="B52" s="34">
        <v>9</v>
      </c>
      <c r="C52" s="35">
        <v>9</v>
      </c>
      <c r="D52" s="36">
        <f t="shared" si="1"/>
        <v>0</v>
      </c>
      <c r="E52" s="37">
        <v>27</v>
      </c>
      <c r="F52" s="35">
        <v>27</v>
      </c>
      <c r="G52" s="38">
        <f t="shared" si="2"/>
        <v>0</v>
      </c>
      <c r="H52" s="34">
        <v>200</v>
      </c>
      <c r="I52" s="35">
        <v>200</v>
      </c>
      <c r="J52" s="36">
        <f t="shared" si="3"/>
        <v>0</v>
      </c>
      <c r="K52" s="37">
        <v>77</v>
      </c>
      <c r="L52" s="39">
        <v>66</v>
      </c>
      <c r="M52" s="36">
        <f t="shared" si="4"/>
        <v>-11</v>
      </c>
      <c r="N52" s="40">
        <v>1877</v>
      </c>
      <c r="O52" s="40">
        <v>2179</v>
      </c>
    </row>
    <row r="53" spans="1:15" s="97" customFormat="1" ht="12.75" customHeight="1">
      <c r="A53" s="33" t="s">
        <v>39</v>
      </c>
      <c r="B53" s="34">
        <v>0</v>
      </c>
      <c r="C53" s="35">
        <v>0</v>
      </c>
      <c r="D53" s="36">
        <f t="shared" si="1"/>
        <v>0</v>
      </c>
      <c r="E53" s="37">
        <v>124</v>
      </c>
      <c r="F53" s="35">
        <v>124</v>
      </c>
      <c r="G53" s="38">
        <f t="shared" si="2"/>
        <v>0</v>
      </c>
      <c r="H53" s="34">
        <v>89</v>
      </c>
      <c r="I53" s="35">
        <v>89</v>
      </c>
      <c r="J53" s="36">
        <f t="shared" si="3"/>
        <v>0</v>
      </c>
      <c r="K53" s="37">
        <v>44</v>
      </c>
      <c r="L53" s="39">
        <v>53</v>
      </c>
      <c r="M53" s="36">
        <f t="shared" si="4"/>
        <v>9</v>
      </c>
      <c r="N53" s="40">
        <v>1026</v>
      </c>
      <c r="O53" s="40">
        <v>1292</v>
      </c>
    </row>
    <row r="54" spans="1:15" s="97" customFormat="1" ht="12.75" customHeight="1">
      <c r="A54" s="33" t="s">
        <v>40</v>
      </c>
      <c r="B54" s="34">
        <v>114</v>
      </c>
      <c r="C54" s="35">
        <v>114</v>
      </c>
      <c r="D54" s="36">
        <f t="shared" si="1"/>
        <v>0</v>
      </c>
      <c r="E54" s="37">
        <v>168</v>
      </c>
      <c r="F54" s="35">
        <v>168</v>
      </c>
      <c r="G54" s="38">
        <f t="shared" si="2"/>
        <v>0</v>
      </c>
      <c r="H54" s="34">
        <v>1793</v>
      </c>
      <c r="I54" s="35">
        <v>1793</v>
      </c>
      <c r="J54" s="36">
        <f t="shared" si="3"/>
        <v>0</v>
      </c>
      <c r="K54" s="37">
        <v>950</v>
      </c>
      <c r="L54" s="39">
        <v>529</v>
      </c>
      <c r="M54" s="36">
        <f t="shared" si="4"/>
        <v>-421</v>
      </c>
      <c r="N54" s="40">
        <v>9162</v>
      </c>
      <c r="O54" s="40">
        <v>11766</v>
      </c>
    </row>
    <row r="55" spans="1:15" s="97" customFormat="1" ht="12.75" customHeight="1">
      <c r="A55" s="25" t="s">
        <v>98</v>
      </c>
      <c r="B55" s="26">
        <v>63</v>
      </c>
      <c r="C55" s="27">
        <v>63</v>
      </c>
      <c r="D55" s="36">
        <f t="shared" si="1"/>
        <v>0</v>
      </c>
      <c r="E55" s="29">
        <v>0</v>
      </c>
      <c r="F55" s="27">
        <v>0</v>
      </c>
      <c r="G55" s="38">
        <f t="shared" si="2"/>
        <v>0</v>
      </c>
      <c r="H55" s="26">
        <v>218</v>
      </c>
      <c r="I55" s="27">
        <v>218</v>
      </c>
      <c r="J55" s="36">
        <f t="shared" si="3"/>
        <v>0</v>
      </c>
      <c r="K55" s="29">
        <v>198</v>
      </c>
      <c r="L55" s="31">
        <v>152</v>
      </c>
      <c r="M55" s="36">
        <f t="shared" si="4"/>
        <v>-46</v>
      </c>
      <c r="N55" s="32">
        <v>2096</v>
      </c>
      <c r="O55" s="32">
        <f aca="true" t="shared" si="5" ref="O55:O63">SUM(C55+F55+I55+L55+N55)</f>
        <v>2529</v>
      </c>
    </row>
    <row r="56" spans="1:15" s="97" customFormat="1" ht="12.75" customHeight="1">
      <c r="A56" s="33" t="s">
        <v>99</v>
      </c>
      <c r="B56" s="34">
        <v>0</v>
      </c>
      <c r="C56" s="35">
        <v>40</v>
      </c>
      <c r="D56" s="36">
        <f t="shared" si="1"/>
        <v>40</v>
      </c>
      <c r="E56" s="37">
        <v>56</v>
      </c>
      <c r="F56" s="35">
        <v>56</v>
      </c>
      <c r="G56" s="38">
        <f t="shared" si="2"/>
        <v>0</v>
      </c>
      <c r="H56" s="34">
        <v>21</v>
      </c>
      <c r="I56" s="35">
        <v>21</v>
      </c>
      <c r="J56" s="36">
        <f t="shared" si="3"/>
        <v>0</v>
      </c>
      <c r="K56" s="37">
        <v>612</v>
      </c>
      <c r="L56" s="39">
        <v>616</v>
      </c>
      <c r="M56" s="36">
        <f t="shared" si="4"/>
        <v>4</v>
      </c>
      <c r="N56" s="40">
        <v>2829</v>
      </c>
      <c r="O56" s="32">
        <f t="shared" si="5"/>
        <v>3562</v>
      </c>
    </row>
    <row r="57" spans="1:15" s="97" customFormat="1" ht="12.75" customHeight="1">
      <c r="A57" s="41" t="s">
        <v>100</v>
      </c>
      <c r="B57" s="42">
        <v>88</v>
      </c>
      <c r="C57" s="43">
        <v>88</v>
      </c>
      <c r="D57" s="36">
        <f t="shared" si="1"/>
        <v>0</v>
      </c>
      <c r="E57" s="45">
        <v>329</v>
      </c>
      <c r="F57" s="43">
        <v>329</v>
      </c>
      <c r="G57" s="38">
        <f t="shared" si="2"/>
        <v>0</v>
      </c>
      <c r="H57" s="42">
        <v>0</v>
      </c>
      <c r="I57" s="43">
        <v>0</v>
      </c>
      <c r="J57" s="36">
        <f t="shared" si="3"/>
        <v>0</v>
      </c>
      <c r="K57" s="45">
        <v>267</v>
      </c>
      <c r="L57" s="47">
        <v>277</v>
      </c>
      <c r="M57" s="36">
        <f t="shared" si="4"/>
        <v>10</v>
      </c>
      <c r="N57" s="48">
        <v>4736</v>
      </c>
      <c r="O57" s="32">
        <f t="shared" si="5"/>
        <v>5430</v>
      </c>
    </row>
    <row r="58" spans="1:15" s="97" customFormat="1" ht="12.75" customHeight="1">
      <c r="A58" s="33" t="s">
        <v>41</v>
      </c>
      <c r="B58" s="34">
        <v>508</v>
      </c>
      <c r="C58" s="35">
        <v>508</v>
      </c>
      <c r="D58" s="36">
        <f t="shared" si="1"/>
        <v>0</v>
      </c>
      <c r="E58" s="37">
        <v>365</v>
      </c>
      <c r="F58" s="35">
        <v>365</v>
      </c>
      <c r="G58" s="38">
        <f t="shared" si="2"/>
        <v>0</v>
      </c>
      <c r="H58" s="34">
        <v>98</v>
      </c>
      <c r="I58" s="35">
        <v>98</v>
      </c>
      <c r="J58" s="36">
        <f t="shared" si="3"/>
        <v>0</v>
      </c>
      <c r="K58" s="37">
        <v>242</v>
      </c>
      <c r="L58" s="39">
        <v>164</v>
      </c>
      <c r="M58" s="36">
        <f t="shared" si="4"/>
        <v>-78</v>
      </c>
      <c r="N58" s="40">
        <v>3877</v>
      </c>
      <c r="O58" s="32">
        <f t="shared" si="5"/>
        <v>5012</v>
      </c>
    </row>
    <row r="59" spans="1:15" s="97" customFormat="1" ht="12.75" customHeight="1">
      <c r="A59" s="25" t="s">
        <v>101</v>
      </c>
      <c r="B59" s="26">
        <v>381</v>
      </c>
      <c r="C59" s="27">
        <v>381</v>
      </c>
      <c r="D59" s="36">
        <f t="shared" si="1"/>
        <v>0</v>
      </c>
      <c r="E59" s="29">
        <v>720</v>
      </c>
      <c r="F59" s="27">
        <v>720</v>
      </c>
      <c r="G59" s="38">
        <f t="shared" si="2"/>
        <v>0</v>
      </c>
      <c r="H59" s="26">
        <v>310</v>
      </c>
      <c r="I59" s="27">
        <v>310</v>
      </c>
      <c r="J59" s="36">
        <f t="shared" si="3"/>
        <v>0</v>
      </c>
      <c r="K59" s="29">
        <v>71</v>
      </c>
      <c r="L59" s="31">
        <v>64</v>
      </c>
      <c r="M59" s="36">
        <f t="shared" si="4"/>
        <v>-7</v>
      </c>
      <c r="N59" s="32">
        <v>3019</v>
      </c>
      <c r="O59" s="32">
        <f t="shared" si="5"/>
        <v>4494</v>
      </c>
    </row>
    <row r="60" spans="1:15" s="97" customFormat="1" ht="12.75" customHeight="1">
      <c r="A60" s="25" t="s">
        <v>102</v>
      </c>
      <c r="B60" s="26">
        <v>0</v>
      </c>
      <c r="C60" s="27">
        <v>0</v>
      </c>
      <c r="D60" s="36">
        <f t="shared" si="1"/>
        <v>0</v>
      </c>
      <c r="E60" s="29">
        <v>171</v>
      </c>
      <c r="F60" s="27">
        <v>1171</v>
      </c>
      <c r="G60" s="38">
        <f t="shared" si="2"/>
        <v>1000</v>
      </c>
      <c r="H60" s="26">
        <v>46</v>
      </c>
      <c r="I60" s="27">
        <v>46</v>
      </c>
      <c r="J60" s="36">
        <f t="shared" si="3"/>
        <v>0</v>
      </c>
      <c r="K60" s="29">
        <v>466</v>
      </c>
      <c r="L60" s="31">
        <v>350</v>
      </c>
      <c r="M60" s="36">
        <f t="shared" si="4"/>
        <v>-116</v>
      </c>
      <c r="N60" s="32">
        <v>2510</v>
      </c>
      <c r="O60" s="32">
        <f t="shared" si="5"/>
        <v>4077</v>
      </c>
    </row>
    <row r="61" spans="1:15" s="97" customFormat="1" ht="12.75" customHeight="1">
      <c r="A61" s="25" t="s">
        <v>103</v>
      </c>
      <c r="B61" s="26">
        <v>0</v>
      </c>
      <c r="C61" s="27">
        <v>0</v>
      </c>
      <c r="D61" s="36">
        <f t="shared" si="1"/>
        <v>0</v>
      </c>
      <c r="E61" s="29">
        <v>7</v>
      </c>
      <c r="F61" s="27">
        <v>7</v>
      </c>
      <c r="G61" s="38">
        <f t="shared" si="2"/>
        <v>0</v>
      </c>
      <c r="H61" s="26">
        <v>1095</v>
      </c>
      <c r="I61" s="27">
        <v>1095</v>
      </c>
      <c r="J61" s="36">
        <f t="shared" si="3"/>
        <v>0</v>
      </c>
      <c r="K61" s="29">
        <v>501</v>
      </c>
      <c r="L61" s="31">
        <v>443</v>
      </c>
      <c r="M61" s="36">
        <f t="shared" si="4"/>
        <v>-58</v>
      </c>
      <c r="N61" s="32">
        <v>3435</v>
      </c>
      <c r="O61" s="32">
        <f t="shared" si="5"/>
        <v>4980</v>
      </c>
    </row>
    <row r="62" spans="1:15" s="97" customFormat="1" ht="12.75" customHeight="1" thickBot="1">
      <c r="A62" s="105" t="s">
        <v>104</v>
      </c>
      <c r="B62" s="106">
        <v>17</v>
      </c>
      <c r="C62" s="107">
        <v>17</v>
      </c>
      <c r="D62" s="44">
        <f t="shared" si="1"/>
        <v>0</v>
      </c>
      <c r="E62" s="108">
        <v>198</v>
      </c>
      <c r="F62" s="107">
        <v>198</v>
      </c>
      <c r="G62" s="46">
        <f t="shared" si="2"/>
        <v>0</v>
      </c>
      <c r="H62" s="106">
        <v>113</v>
      </c>
      <c r="I62" s="107">
        <v>113</v>
      </c>
      <c r="J62" s="44">
        <f t="shared" si="3"/>
        <v>0</v>
      </c>
      <c r="K62" s="108">
        <v>67</v>
      </c>
      <c r="L62" s="109">
        <v>69</v>
      </c>
      <c r="M62" s="44">
        <f t="shared" si="4"/>
        <v>2</v>
      </c>
      <c r="N62" s="110">
        <v>1297</v>
      </c>
      <c r="O62" s="110">
        <f t="shared" si="5"/>
        <v>1694</v>
      </c>
    </row>
    <row r="63" spans="1:15" s="97" customFormat="1" ht="12.75" customHeight="1" thickBot="1">
      <c r="A63" s="95" t="s">
        <v>42</v>
      </c>
      <c r="B63" s="60">
        <f>SUM(B46:B62)</f>
        <v>1402</v>
      </c>
      <c r="C63" s="61">
        <f>SUM(C46:C62)</f>
        <v>1442</v>
      </c>
      <c r="D63" s="62">
        <f t="shared" si="1"/>
        <v>40</v>
      </c>
      <c r="E63" s="63">
        <f>SUM(E46:E62)</f>
        <v>2894</v>
      </c>
      <c r="F63" s="61">
        <f>SUM(F46:F62)</f>
        <v>3894</v>
      </c>
      <c r="G63" s="64">
        <f t="shared" si="2"/>
        <v>1000</v>
      </c>
      <c r="H63" s="60">
        <f>SUM(H46:H62)</f>
        <v>4469</v>
      </c>
      <c r="I63" s="61">
        <f>SUM(I46:I62)</f>
        <v>4469</v>
      </c>
      <c r="J63" s="62">
        <f t="shared" si="3"/>
        <v>0</v>
      </c>
      <c r="K63" s="63">
        <f>SUM(K46:K62)</f>
        <v>4537</v>
      </c>
      <c r="L63" s="65">
        <f>SUM(L46:L62)</f>
        <v>3714</v>
      </c>
      <c r="M63" s="62">
        <f t="shared" si="4"/>
        <v>-823</v>
      </c>
      <c r="N63" s="67">
        <f>SUM(N46:N62)</f>
        <v>48105</v>
      </c>
      <c r="O63" s="67">
        <f t="shared" si="5"/>
        <v>61624</v>
      </c>
    </row>
    <row r="64" spans="1:15" s="97" customFormat="1" ht="12.75" customHeight="1">
      <c r="A64" s="85" t="s">
        <v>43</v>
      </c>
      <c r="B64" s="86"/>
      <c r="C64" s="87"/>
      <c r="D64" s="88"/>
      <c r="E64" s="89"/>
      <c r="F64" s="87"/>
      <c r="G64" s="90"/>
      <c r="H64" s="89"/>
      <c r="I64" s="87"/>
      <c r="J64" s="90"/>
      <c r="K64" s="86"/>
      <c r="L64" s="91"/>
      <c r="M64" s="88"/>
      <c r="N64" s="111"/>
      <c r="O64" s="111"/>
    </row>
    <row r="65" spans="1:15" s="97" customFormat="1" ht="12.75" customHeight="1">
      <c r="A65" s="25" t="s">
        <v>105</v>
      </c>
      <c r="B65" s="26">
        <v>135</v>
      </c>
      <c r="C65" s="27">
        <v>135</v>
      </c>
      <c r="D65" s="28">
        <v>0</v>
      </c>
      <c r="E65" s="29">
        <v>115</v>
      </c>
      <c r="F65" s="27">
        <v>115</v>
      </c>
      <c r="G65" s="30">
        <v>0</v>
      </c>
      <c r="H65" s="29">
        <v>267</v>
      </c>
      <c r="I65" s="27">
        <v>267</v>
      </c>
      <c r="J65" s="30">
        <v>0</v>
      </c>
      <c r="K65" s="26">
        <v>641</v>
      </c>
      <c r="L65" s="31">
        <v>538</v>
      </c>
      <c r="M65" s="30">
        <v>-103</v>
      </c>
      <c r="N65" s="32">
        <v>1749</v>
      </c>
      <c r="O65" s="32">
        <v>2804</v>
      </c>
    </row>
    <row r="66" spans="1:15" s="97" customFormat="1" ht="12.75" customHeight="1">
      <c r="A66" s="33" t="s">
        <v>106</v>
      </c>
      <c r="B66" s="34">
        <v>111</v>
      </c>
      <c r="C66" s="35">
        <v>165</v>
      </c>
      <c r="D66" s="36">
        <v>54</v>
      </c>
      <c r="E66" s="29">
        <v>1281</v>
      </c>
      <c r="F66" s="27">
        <v>1251</v>
      </c>
      <c r="G66" s="30">
        <v>-30</v>
      </c>
      <c r="H66" s="37">
        <v>1328</v>
      </c>
      <c r="I66" s="35">
        <v>1328</v>
      </c>
      <c r="J66" s="38">
        <f aca="true" t="shared" si="6" ref="J66:J81">SUM(I66-H66)</f>
        <v>0</v>
      </c>
      <c r="K66" s="34">
        <v>158</v>
      </c>
      <c r="L66" s="39">
        <v>143</v>
      </c>
      <c r="M66" s="38">
        <v>-15</v>
      </c>
      <c r="N66" s="40">
        <v>4644</v>
      </c>
      <c r="O66" s="40">
        <v>7531</v>
      </c>
    </row>
    <row r="67" spans="1:15" s="97" customFormat="1" ht="12.75" customHeight="1">
      <c r="A67" s="33" t="s">
        <v>107</v>
      </c>
      <c r="B67" s="34">
        <v>36</v>
      </c>
      <c r="C67" s="35">
        <v>36</v>
      </c>
      <c r="D67" s="36">
        <v>0</v>
      </c>
      <c r="E67" s="37">
        <v>349</v>
      </c>
      <c r="F67" s="35">
        <v>30</v>
      </c>
      <c r="G67" s="38">
        <v>-319</v>
      </c>
      <c r="H67" s="37">
        <v>3074</v>
      </c>
      <c r="I67" s="35">
        <v>1396</v>
      </c>
      <c r="J67" s="38">
        <f t="shared" si="6"/>
        <v>-1678</v>
      </c>
      <c r="K67" s="34">
        <v>209</v>
      </c>
      <c r="L67" s="39">
        <v>123</v>
      </c>
      <c r="M67" s="38">
        <v>-86</v>
      </c>
      <c r="N67" s="40">
        <v>2006</v>
      </c>
      <c r="O67" s="40">
        <v>3591</v>
      </c>
    </row>
    <row r="68" spans="1:15" s="97" customFormat="1" ht="12.75" customHeight="1">
      <c r="A68" s="33" t="s">
        <v>108</v>
      </c>
      <c r="B68" s="34">
        <v>820</v>
      </c>
      <c r="C68" s="35">
        <v>820</v>
      </c>
      <c r="D68" s="36">
        <v>0</v>
      </c>
      <c r="E68" s="37">
        <v>810</v>
      </c>
      <c r="F68" s="35">
        <v>810</v>
      </c>
      <c r="G68" s="38">
        <v>0</v>
      </c>
      <c r="H68" s="37">
        <v>1308</v>
      </c>
      <c r="I68" s="35">
        <v>1308</v>
      </c>
      <c r="J68" s="38">
        <f t="shared" si="6"/>
        <v>0</v>
      </c>
      <c r="K68" s="34">
        <v>864</v>
      </c>
      <c r="L68" s="39">
        <v>810</v>
      </c>
      <c r="M68" s="38">
        <v>-54</v>
      </c>
      <c r="N68" s="40">
        <v>2301</v>
      </c>
      <c r="O68" s="40">
        <v>6049</v>
      </c>
    </row>
    <row r="69" spans="1:15" s="97" customFormat="1" ht="12.75" customHeight="1">
      <c r="A69" s="33" t="s">
        <v>109</v>
      </c>
      <c r="B69" s="34">
        <v>0</v>
      </c>
      <c r="C69" s="35">
        <v>0</v>
      </c>
      <c r="D69" s="36">
        <v>0</v>
      </c>
      <c r="E69" s="37">
        <v>0</v>
      </c>
      <c r="F69" s="35">
        <v>0</v>
      </c>
      <c r="G69" s="38">
        <v>0</v>
      </c>
      <c r="H69" s="37">
        <v>61</v>
      </c>
      <c r="I69" s="35">
        <v>61</v>
      </c>
      <c r="J69" s="38">
        <v>0</v>
      </c>
      <c r="K69" s="34">
        <v>262</v>
      </c>
      <c r="L69" s="39">
        <v>262</v>
      </c>
      <c r="M69" s="38">
        <v>0</v>
      </c>
      <c r="N69" s="40">
        <v>1003</v>
      </c>
      <c r="O69" s="40">
        <v>1326</v>
      </c>
    </row>
    <row r="70" spans="1:15" s="97" customFormat="1" ht="12.75" customHeight="1">
      <c r="A70" s="33" t="s">
        <v>110</v>
      </c>
      <c r="B70" s="34">
        <v>246</v>
      </c>
      <c r="C70" s="35">
        <v>246</v>
      </c>
      <c r="D70" s="36">
        <v>0</v>
      </c>
      <c r="E70" s="37">
        <v>1095</v>
      </c>
      <c r="F70" s="35">
        <v>1095</v>
      </c>
      <c r="G70" s="38">
        <v>0</v>
      </c>
      <c r="H70" s="37">
        <v>1041</v>
      </c>
      <c r="I70" s="35">
        <v>1041</v>
      </c>
      <c r="J70" s="38">
        <f t="shared" si="6"/>
        <v>0</v>
      </c>
      <c r="K70" s="34">
        <v>344</v>
      </c>
      <c r="L70" s="39">
        <v>367</v>
      </c>
      <c r="M70" s="38">
        <v>23</v>
      </c>
      <c r="N70" s="40">
        <v>5628</v>
      </c>
      <c r="O70" s="40">
        <v>8377</v>
      </c>
    </row>
    <row r="71" spans="1:15" s="97" customFormat="1" ht="12.75" customHeight="1">
      <c r="A71" s="33" t="s">
        <v>111</v>
      </c>
      <c r="B71" s="34">
        <v>261</v>
      </c>
      <c r="C71" s="35">
        <v>261</v>
      </c>
      <c r="D71" s="36">
        <v>0</v>
      </c>
      <c r="E71" s="37">
        <v>61</v>
      </c>
      <c r="F71" s="35">
        <v>61</v>
      </c>
      <c r="G71" s="38">
        <v>0</v>
      </c>
      <c r="H71" s="37">
        <v>234</v>
      </c>
      <c r="I71" s="35">
        <v>234</v>
      </c>
      <c r="J71" s="38">
        <f t="shared" si="6"/>
        <v>0</v>
      </c>
      <c r="K71" s="34">
        <v>563</v>
      </c>
      <c r="L71" s="39">
        <v>537</v>
      </c>
      <c r="M71" s="38">
        <v>-26</v>
      </c>
      <c r="N71" s="40">
        <v>1993</v>
      </c>
      <c r="O71" s="40">
        <v>3086</v>
      </c>
    </row>
    <row r="72" spans="1:15" s="97" customFormat="1" ht="12.75" customHeight="1">
      <c r="A72" s="33" t="s">
        <v>112</v>
      </c>
      <c r="B72" s="34">
        <v>200</v>
      </c>
      <c r="C72" s="35">
        <v>200</v>
      </c>
      <c r="D72" s="36">
        <v>0</v>
      </c>
      <c r="E72" s="37">
        <v>428</v>
      </c>
      <c r="F72" s="35">
        <v>428</v>
      </c>
      <c r="G72" s="38">
        <v>0</v>
      </c>
      <c r="H72" s="37">
        <v>144</v>
      </c>
      <c r="I72" s="35">
        <v>144</v>
      </c>
      <c r="J72" s="38">
        <v>0</v>
      </c>
      <c r="K72" s="34">
        <v>290</v>
      </c>
      <c r="L72" s="39">
        <v>298</v>
      </c>
      <c r="M72" s="38">
        <v>8</v>
      </c>
      <c r="N72" s="40">
        <v>1491</v>
      </c>
      <c r="O72" s="40">
        <v>2561</v>
      </c>
    </row>
    <row r="73" spans="1:15" s="97" customFormat="1" ht="12.75" customHeight="1">
      <c r="A73" s="33" t="s">
        <v>113</v>
      </c>
      <c r="B73" s="34">
        <v>110</v>
      </c>
      <c r="C73" s="35">
        <v>110</v>
      </c>
      <c r="D73" s="36">
        <v>0</v>
      </c>
      <c r="E73" s="37">
        <v>329</v>
      </c>
      <c r="F73" s="35">
        <v>329</v>
      </c>
      <c r="G73" s="38">
        <v>0</v>
      </c>
      <c r="H73" s="37">
        <v>7</v>
      </c>
      <c r="I73" s="35">
        <v>7</v>
      </c>
      <c r="J73" s="38">
        <f t="shared" si="6"/>
        <v>0</v>
      </c>
      <c r="K73" s="34">
        <v>47</v>
      </c>
      <c r="L73" s="39">
        <v>49</v>
      </c>
      <c r="M73" s="38">
        <v>2</v>
      </c>
      <c r="N73" s="40">
        <v>2827</v>
      </c>
      <c r="O73" s="40">
        <v>3322</v>
      </c>
    </row>
    <row r="74" spans="1:15" s="97" customFormat="1" ht="12.75" customHeight="1">
      <c r="A74" s="33" t="s">
        <v>114</v>
      </c>
      <c r="B74" s="34">
        <v>22</v>
      </c>
      <c r="C74" s="35">
        <v>22</v>
      </c>
      <c r="D74" s="36">
        <v>0</v>
      </c>
      <c r="E74" s="37">
        <v>216</v>
      </c>
      <c r="F74" s="35">
        <v>216</v>
      </c>
      <c r="G74" s="38">
        <v>0</v>
      </c>
      <c r="H74" s="37">
        <v>318</v>
      </c>
      <c r="I74" s="35">
        <v>318</v>
      </c>
      <c r="J74" s="38">
        <f t="shared" si="6"/>
        <v>0</v>
      </c>
      <c r="K74" s="34">
        <v>325</v>
      </c>
      <c r="L74" s="39">
        <v>320</v>
      </c>
      <c r="M74" s="38">
        <v>-5</v>
      </c>
      <c r="N74" s="40">
        <v>4190</v>
      </c>
      <c r="O74" s="40">
        <v>5066</v>
      </c>
    </row>
    <row r="75" spans="1:15" s="97" customFormat="1" ht="12.75" customHeight="1">
      <c r="A75" s="25" t="s">
        <v>115</v>
      </c>
      <c r="B75" s="26">
        <v>120</v>
      </c>
      <c r="C75" s="27">
        <v>120</v>
      </c>
      <c r="D75" s="28">
        <v>0</v>
      </c>
      <c r="E75" s="29">
        <v>894</v>
      </c>
      <c r="F75" s="27">
        <v>894</v>
      </c>
      <c r="G75" s="30">
        <v>0</v>
      </c>
      <c r="H75" s="29">
        <v>2955</v>
      </c>
      <c r="I75" s="27">
        <v>2955</v>
      </c>
      <c r="J75" s="38">
        <f t="shared" si="6"/>
        <v>0</v>
      </c>
      <c r="K75" s="26">
        <v>275</v>
      </c>
      <c r="L75" s="31">
        <v>148</v>
      </c>
      <c r="M75" s="30">
        <v>-127</v>
      </c>
      <c r="N75" s="32">
        <v>825</v>
      </c>
      <c r="O75" s="32">
        <v>4942</v>
      </c>
    </row>
    <row r="76" spans="1:15" s="97" customFormat="1" ht="12.75" customHeight="1">
      <c r="A76" s="33" t="s">
        <v>116</v>
      </c>
      <c r="B76" s="34">
        <v>0</v>
      </c>
      <c r="C76" s="35">
        <v>0</v>
      </c>
      <c r="D76" s="36">
        <v>0</v>
      </c>
      <c r="E76" s="37">
        <v>108</v>
      </c>
      <c r="F76" s="35">
        <v>108</v>
      </c>
      <c r="G76" s="38">
        <v>0</v>
      </c>
      <c r="H76" s="37">
        <v>431</v>
      </c>
      <c r="I76" s="35">
        <v>431</v>
      </c>
      <c r="J76" s="38">
        <v>0</v>
      </c>
      <c r="K76" s="34">
        <v>483</v>
      </c>
      <c r="L76" s="39">
        <v>323</v>
      </c>
      <c r="M76" s="38">
        <v>-160</v>
      </c>
      <c r="N76" s="40">
        <v>4619</v>
      </c>
      <c r="O76" s="40">
        <v>5481</v>
      </c>
    </row>
    <row r="77" spans="1:15" s="97" customFormat="1" ht="12.75" customHeight="1">
      <c r="A77" s="41" t="s">
        <v>117</v>
      </c>
      <c r="B77" s="42">
        <v>146</v>
      </c>
      <c r="C77" s="43">
        <v>146</v>
      </c>
      <c r="D77" s="44">
        <v>0</v>
      </c>
      <c r="E77" s="45">
        <v>430</v>
      </c>
      <c r="F77" s="43">
        <v>430</v>
      </c>
      <c r="G77" s="46">
        <v>0</v>
      </c>
      <c r="H77" s="45">
        <v>532</v>
      </c>
      <c r="I77" s="43">
        <v>532</v>
      </c>
      <c r="J77" s="38">
        <f t="shared" si="6"/>
        <v>0</v>
      </c>
      <c r="K77" s="42">
        <v>242</v>
      </c>
      <c r="L77" s="47">
        <v>189</v>
      </c>
      <c r="M77" s="46">
        <v>-53</v>
      </c>
      <c r="N77" s="48">
        <v>1854</v>
      </c>
      <c r="O77" s="48">
        <v>3151</v>
      </c>
    </row>
    <row r="78" spans="1:15" s="97" customFormat="1" ht="12.75" customHeight="1">
      <c r="A78" s="33" t="s">
        <v>118</v>
      </c>
      <c r="B78" s="34">
        <v>0</v>
      </c>
      <c r="C78" s="35">
        <v>0</v>
      </c>
      <c r="D78" s="36">
        <v>0</v>
      </c>
      <c r="E78" s="37">
        <v>419</v>
      </c>
      <c r="F78" s="35">
        <v>419</v>
      </c>
      <c r="G78" s="38">
        <v>0</v>
      </c>
      <c r="H78" s="37">
        <v>517</v>
      </c>
      <c r="I78" s="35">
        <v>17</v>
      </c>
      <c r="J78" s="38">
        <f t="shared" si="6"/>
        <v>-500</v>
      </c>
      <c r="K78" s="34">
        <v>26</v>
      </c>
      <c r="L78" s="39">
        <v>17</v>
      </c>
      <c r="M78" s="38">
        <v>-9</v>
      </c>
      <c r="N78" s="40">
        <v>2358</v>
      </c>
      <c r="O78" s="40">
        <v>2811</v>
      </c>
    </row>
    <row r="79" spans="1:15" s="97" customFormat="1" ht="12.75" customHeight="1">
      <c r="A79" s="25" t="s">
        <v>119</v>
      </c>
      <c r="B79" s="26">
        <v>104</v>
      </c>
      <c r="C79" s="27">
        <v>104</v>
      </c>
      <c r="D79" s="28">
        <v>0</v>
      </c>
      <c r="E79" s="29">
        <v>750</v>
      </c>
      <c r="F79" s="27">
        <v>750</v>
      </c>
      <c r="G79" s="30">
        <v>0</v>
      </c>
      <c r="H79" s="29">
        <v>489</v>
      </c>
      <c r="I79" s="27">
        <v>489</v>
      </c>
      <c r="J79" s="38">
        <f t="shared" si="6"/>
        <v>0</v>
      </c>
      <c r="K79" s="26">
        <v>522</v>
      </c>
      <c r="L79" s="31">
        <v>389</v>
      </c>
      <c r="M79" s="49">
        <v>-133</v>
      </c>
      <c r="N79" s="32">
        <v>4904</v>
      </c>
      <c r="O79" s="32">
        <v>6636</v>
      </c>
    </row>
    <row r="80" spans="1:15" s="97" customFormat="1" ht="12.75" customHeight="1">
      <c r="A80" s="25" t="s">
        <v>120</v>
      </c>
      <c r="B80" s="26">
        <v>195</v>
      </c>
      <c r="C80" s="27">
        <v>195</v>
      </c>
      <c r="D80" s="28">
        <v>0</v>
      </c>
      <c r="E80" s="29">
        <v>149</v>
      </c>
      <c r="F80" s="27">
        <v>149</v>
      </c>
      <c r="G80" s="30">
        <v>0</v>
      </c>
      <c r="H80" s="29">
        <v>177</v>
      </c>
      <c r="I80" s="27">
        <v>177</v>
      </c>
      <c r="J80" s="38">
        <f t="shared" si="6"/>
        <v>0</v>
      </c>
      <c r="K80" s="26">
        <v>186</v>
      </c>
      <c r="L80" s="31">
        <v>183</v>
      </c>
      <c r="M80" s="49">
        <v>-3</v>
      </c>
      <c r="N80" s="32">
        <v>2915</v>
      </c>
      <c r="O80" s="32">
        <v>3619</v>
      </c>
    </row>
    <row r="81" spans="1:15" s="97" customFormat="1" ht="12.75" customHeight="1" thickBot="1">
      <c r="A81" s="105" t="s">
        <v>121</v>
      </c>
      <c r="B81" s="106">
        <v>0</v>
      </c>
      <c r="C81" s="107">
        <v>0</v>
      </c>
      <c r="D81" s="112">
        <v>0</v>
      </c>
      <c r="E81" s="108">
        <v>146</v>
      </c>
      <c r="F81" s="107">
        <v>146</v>
      </c>
      <c r="G81" s="113">
        <v>0</v>
      </c>
      <c r="H81" s="114">
        <v>4</v>
      </c>
      <c r="I81" s="115">
        <v>4</v>
      </c>
      <c r="J81" s="55">
        <f t="shared" si="6"/>
        <v>0</v>
      </c>
      <c r="K81" s="106">
        <v>326</v>
      </c>
      <c r="L81" s="109">
        <v>216</v>
      </c>
      <c r="M81" s="116">
        <v>-110</v>
      </c>
      <c r="N81" s="110">
        <v>1965</v>
      </c>
      <c r="O81" s="110">
        <v>2331</v>
      </c>
    </row>
    <row r="82" spans="1:15" s="97" customFormat="1" ht="12.75" customHeight="1" thickBot="1">
      <c r="A82" s="95" t="s">
        <v>44</v>
      </c>
      <c r="B82" s="60">
        <f aca="true" t="shared" si="7" ref="B82:O82">SUM(B65:B81)</f>
        <v>2506</v>
      </c>
      <c r="C82" s="61">
        <f t="shared" si="7"/>
        <v>2560</v>
      </c>
      <c r="D82" s="62">
        <f t="shared" si="7"/>
        <v>54</v>
      </c>
      <c r="E82" s="63">
        <f t="shared" si="7"/>
        <v>7580</v>
      </c>
      <c r="F82" s="61">
        <f t="shared" si="7"/>
        <v>7231</v>
      </c>
      <c r="G82" s="64">
        <f t="shared" si="7"/>
        <v>-349</v>
      </c>
      <c r="H82" s="60">
        <f t="shared" si="7"/>
        <v>12887</v>
      </c>
      <c r="I82" s="61">
        <f t="shared" si="7"/>
        <v>10709</v>
      </c>
      <c r="J82" s="62">
        <f t="shared" si="7"/>
        <v>-2178</v>
      </c>
      <c r="K82" s="63">
        <f t="shared" si="7"/>
        <v>5763</v>
      </c>
      <c r="L82" s="65">
        <f t="shared" si="7"/>
        <v>4912</v>
      </c>
      <c r="M82" s="96">
        <f t="shared" si="7"/>
        <v>-851</v>
      </c>
      <c r="N82" s="67">
        <f>SUM(N65:N81)</f>
        <v>47272</v>
      </c>
      <c r="O82" s="67">
        <f t="shared" si="7"/>
        <v>72684</v>
      </c>
    </row>
    <row r="83" spans="1:15" s="92" customFormat="1" ht="12.75" customHeight="1">
      <c r="A83" s="17" t="s">
        <v>45</v>
      </c>
      <c r="B83" s="117"/>
      <c r="C83" s="118"/>
      <c r="D83" s="119"/>
      <c r="E83" s="117"/>
      <c r="F83" s="118"/>
      <c r="G83" s="120"/>
      <c r="H83" s="117"/>
      <c r="I83" s="118"/>
      <c r="J83" s="120"/>
      <c r="K83" s="117"/>
      <c r="L83" s="118"/>
      <c r="M83" s="120"/>
      <c r="N83" s="121"/>
      <c r="O83" s="120"/>
    </row>
    <row r="84" spans="1:15" s="92" customFormat="1" ht="12.75" customHeight="1" thickBot="1">
      <c r="A84" s="105" t="s">
        <v>122</v>
      </c>
      <c r="B84" s="122">
        <v>0</v>
      </c>
      <c r="C84" s="123">
        <v>0</v>
      </c>
      <c r="D84" s="124">
        <v>0</v>
      </c>
      <c r="E84" s="122">
        <v>65</v>
      </c>
      <c r="F84" s="123">
        <v>65</v>
      </c>
      <c r="G84" s="125">
        <v>0</v>
      </c>
      <c r="H84" s="122">
        <v>4</v>
      </c>
      <c r="I84" s="123">
        <v>4</v>
      </c>
      <c r="J84" s="125">
        <v>0</v>
      </c>
      <c r="K84" s="122">
        <v>34</v>
      </c>
      <c r="L84" s="123">
        <v>34</v>
      </c>
      <c r="M84" s="125">
        <v>0</v>
      </c>
      <c r="N84" s="126">
        <v>1285</v>
      </c>
      <c r="O84" s="125">
        <v>1388</v>
      </c>
    </row>
    <row r="85" spans="1:15" s="97" customFormat="1" ht="12.75" customHeight="1" thickBot="1">
      <c r="A85" s="127" t="s">
        <v>46</v>
      </c>
      <c r="B85" s="128">
        <v>0</v>
      </c>
      <c r="C85" s="129">
        <v>0</v>
      </c>
      <c r="D85" s="130">
        <v>0</v>
      </c>
      <c r="E85" s="128">
        <v>65</v>
      </c>
      <c r="F85" s="129">
        <v>65</v>
      </c>
      <c r="G85" s="130">
        <v>0</v>
      </c>
      <c r="H85" s="128">
        <v>4</v>
      </c>
      <c r="I85" s="129">
        <v>4</v>
      </c>
      <c r="J85" s="130">
        <v>0</v>
      </c>
      <c r="K85" s="128">
        <v>34</v>
      </c>
      <c r="L85" s="129">
        <v>34</v>
      </c>
      <c r="M85" s="130">
        <v>0</v>
      </c>
      <c r="N85" s="131">
        <v>1285</v>
      </c>
      <c r="O85" s="131">
        <v>1388</v>
      </c>
    </row>
    <row r="86" s="92" customFormat="1" ht="12.75" customHeight="1" thickBot="1">
      <c r="A86" s="132"/>
    </row>
    <row r="87" spans="1:15" s="16" customFormat="1" ht="64.5" customHeight="1" thickBot="1">
      <c r="A87" s="133" t="s">
        <v>79</v>
      </c>
      <c r="B87" s="134" t="s">
        <v>3</v>
      </c>
      <c r="C87" s="135" t="s">
        <v>4</v>
      </c>
      <c r="D87" s="136" t="s">
        <v>5</v>
      </c>
      <c r="E87" s="134" t="s">
        <v>6</v>
      </c>
      <c r="F87" s="135" t="s">
        <v>4</v>
      </c>
      <c r="G87" s="136" t="s">
        <v>5</v>
      </c>
      <c r="H87" s="134" t="s">
        <v>7</v>
      </c>
      <c r="I87" s="135" t="s">
        <v>4</v>
      </c>
      <c r="J87" s="136" t="s">
        <v>5</v>
      </c>
      <c r="K87" s="134" t="s">
        <v>8</v>
      </c>
      <c r="L87" s="137" t="s">
        <v>9</v>
      </c>
      <c r="M87" s="136" t="s">
        <v>5</v>
      </c>
      <c r="N87" s="138" t="s">
        <v>10</v>
      </c>
      <c r="O87" s="138" t="s">
        <v>11</v>
      </c>
    </row>
    <row r="88" spans="1:15" s="92" customFormat="1" ht="12.75" customHeight="1">
      <c r="A88" s="139" t="s">
        <v>47</v>
      </c>
      <c r="B88" s="140"/>
      <c r="C88" s="141"/>
      <c r="D88" s="28"/>
      <c r="E88" s="142"/>
      <c r="F88" s="143"/>
      <c r="G88" s="102"/>
      <c r="H88" s="140"/>
      <c r="I88" s="141"/>
      <c r="J88" s="28"/>
      <c r="K88" s="144"/>
      <c r="L88" s="141"/>
      <c r="M88" s="28"/>
      <c r="N88" s="145"/>
      <c r="O88" s="32"/>
    </row>
    <row r="89" spans="1:15" s="92" customFormat="1" ht="12.75" customHeight="1">
      <c r="A89" s="33" t="s">
        <v>48</v>
      </c>
      <c r="B89" s="146">
        <v>164</v>
      </c>
      <c r="C89" s="147">
        <v>164</v>
      </c>
      <c r="D89" s="36">
        <f>SUM(C89-B89)</f>
        <v>0</v>
      </c>
      <c r="E89" s="148">
        <v>370</v>
      </c>
      <c r="F89" s="147">
        <v>370</v>
      </c>
      <c r="G89" s="38">
        <f>SUM(F89-E89)</f>
        <v>0</v>
      </c>
      <c r="H89" s="146">
        <v>2523</v>
      </c>
      <c r="I89" s="147">
        <v>2523</v>
      </c>
      <c r="J89" s="36">
        <f>SUM(I89-H89)</f>
        <v>0</v>
      </c>
      <c r="K89" s="148">
        <v>115</v>
      </c>
      <c r="L89" s="147">
        <v>115</v>
      </c>
      <c r="M89" s="36">
        <f>SUM(L89-K89)</f>
        <v>0</v>
      </c>
      <c r="N89" s="149">
        <v>2131</v>
      </c>
      <c r="O89" s="32">
        <f>SUM(C89+F89+I89+L89+N89)</f>
        <v>5303</v>
      </c>
    </row>
    <row r="90" spans="1:15" s="92" customFormat="1" ht="12.75" customHeight="1" thickBot="1">
      <c r="A90" s="41" t="s">
        <v>49</v>
      </c>
      <c r="B90" s="150">
        <v>132</v>
      </c>
      <c r="C90" s="151">
        <v>132</v>
      </c>
      <c r="D90" s="44">
        <f>SUM(C90-B90)</f>
        <v>0</v>
      </c>
      <c r="E90" s="152">
        <v>61</v>
      </c>
      <c r="F90" s="151">
        <v>61</v>
      </c>
      <c r="G90" s="46">
        <f>SUM(F90-E90)</f>
        <v>0</v>
      </c>
      <c r="H90" s="150">
        <v>9</v>
      </c>
      <c r="I90" s="151">
        <v>9</v>
      </c>
      <c r="J90" s="44">
        <f>SUM(I90-H90)</f>
        <v>0</v>
      </c>
      <c r="K90" s="152">
        <v>34</v>
      </c>
      <c r="L90" s="151">
        <v>34</v>
      </c>
      <c r="M90" s="44">
        <f>SUM(L90-K90)</f>
        <v>0</v>
      </c>
      <c r="N90" s="153">
        <v>363</v>
      </c>
      <c r="O90" s="110">
        <f>SUM(C90+F90+I90+L90+N90)</f>
        <v>599</v>
      </c>
    </row>
    <row r="91" spans="1:15" s="97" customFormat="1" ht="12.75" customHeight="1" thickBot="1">
      <c r="A91" s="95" t="s">
        <v>50</v>
      </c>
      <c r="B91" s="154">
        <f>SUM(B89:B90)</f>
        <v>296</v>
      </c>
      <c r="C91" s="155">
        <f>SUM(C89:C90)</f>
        <v>296</v>
      </c>
      <c r="D91" s="62">
        <f>SUM(C91-B91)</f>
        <v>0</v>
      </c>
      <c r="E91" s="156">
        <f>SUM(E89:E90)</f>
        <v>431</v>
      </c>
      <c r="F91" s="155">
        <f>SUM(F89:F90)</f>
        <v>431</v>
      </c>
      <c r="G91" s="64">
        <f>SUM(F91-E91)</f>
        <v>0</v>
      </c>
      <c r="H91" s="154">
        <f>SUM(H89:H90)</f>
        <v>2532</v>
      </c>
      <c r="I91" s="155">
        <f>SUM(I89:I90)</f>
        <v>2532</v>
      </c>
      <c r="J91" s="62">
        <f>SUM(I91-H91)</f>
        <v>0</v>
      </c>
      <c r="K91" s="156">
        <f>SUM(K89:K90)</f>
        <v>149</v>
      </c>
      <c r="L91" s="155">
        <f>SUM(L89:L90)</f>
        <v>149</v>
      </c>
      <c r="M91" s="62">
        <f>SUM(L91-K91)</f>
        <v>0</v>
      </c>
      <c r="N91" s="157">
        <f>SUM(N89:N90)</f>
        <v>2494</v>
      </c>
      <c r="O91" s="67">
        <f>SUM(C91+F91+I91+L91+N91)</f>
        <v>5902</v>
      </c>
    </row>
    <row r="92" spans="1:15" s="92" customFormat="1" ht="12.75" customHeight="1">
      <c r="A92" s="17" t="s">
        <v>51</v>
      </c>
      <c r="B92" s="121"/>
      <c r="C92" s="118"/>
      <c r="D92" s="119"/>
      <c r="E92" s="117"/>
      <c r="F92" s="118"/>
      <c r="G92" s="120"/>
      <c r="H92" s="121"/>
      <c r="I92" s="118"/>
      <c r="J92" s="119"/>
      <c r="K92" s="117"/>
      <c r="L92" s="118"/>
      <c r="M92" s="158"/>
      <c r="N92" s="159"/>
      <c r="O92" s="159"/>
    </row>
    <row r="93" spans="1:15" s="92" customFormat="1" ht="12.75" customHeight="1">
      <c r="A93" s="25" t="s">
        <v>123</v>
      </c>
      <c r="B93" s="140">
        <v>0</v>
      </c>
      <c r="C93" s="141">
        <v>0</v>
      </c>
      <c r="D93" s="160">
        <v>0</v>
      </c>
      <c r="E93" s="144">
        <v>3</v>
      </c>
      <c r="F93" s="141">
        <v>3</v>
      </c>
      <c r="G93" s="161">
        <v>0</v>
      </c>
      <c r="H93" s="140">
        <v>76</v>
      </c>
      <c r="I93" s="141">
        <v>76</v>
      </c>
      <c r="J93" s="160">
        <v>0</v>
      </c>
      <c r="K93" s="144">
        <v>26</v>
      </c>
      <c r="L93" s="141">
        <v>25</v>
      </c>
      <c r="M93" s="162">
        <v>-1</v>
      </c>
      <c r="N93" s="145">
        <v>261</v>
      </c>
      <c r="O93" s="145">
        <v>365</v>
      </c>
    </row>
    <row r="94" spans="1:15" s="92" customFormat="1" ht="12.75" customHeight="1">
      <c r="A94" s="25" t="s">
        <v>124</v>
      </c>
      <c r="B94" s="150">
        <v>0</v>
      </c>
      <c r="C94" s="151">
        <v>0</v>
      </c>
      <c r="D94" s="163">
        <v>0</v>
      </c>
      <c r="E94" s="152">
        <v>3</v>
      </c>
      <c r="F94" s="151">
        <v>3</v>
      </c>
      <c r="G94" s="164">
        <v>0</v>
      </c>
      <c r="H94" s="150">
        <v>10</v>
      </c>
      <c r="I94" s="151">
        <v>10</v>
      </c>
      <c r="J94" s="163">
        <v>0</v>
      </c>
      <c r="K94" s="152">
        <v>57</v>
      </c>
      <c r="L94" s="151">
        <v>53</v>
      </c>
      <c r="M94" s="165">
        <v>-4</v>
      </c>
      <c r="N94" s="153">
        <v>287</v>
      </c>
      <c r="O94" s="153">
        <v>353</v>
      </c>
    </row>
    <row r="95" spans="1:15" s="92" customFormat="1" ht="12.75" customHeight="1">
      <c r="A95" s="25" t="s">
        <v>125</v>
      </c>
      <c r="B95" s="146">
        <v>0</v>
      </c>
      <c r="C95" s="147">
        <v>0</v>
      </c>
      <c r="D95" s="166">
        <v>0</v>
      </c>
      <c r="E95" s="148">
        <v>11</v>
      </c>
      <c r="F95" s="147">
        <v>11</v>
      </c>
      <c r="G95" s="167">
        <v>0</v>
      </c>
      <c r="H95" s="146">
        <v>0</v>
      </c>
      <c r="I95" s="147">
        <v>0</v>
      </c>
      <c r="J95" s="166">
        <v>0</v>
      </c>
      <c r="K95" s="148">
        <v>10</v>
      </c>
      <c r="L95" s="147">
        <v>7</v>
      </c>
      <c r="M95" s="167">
        <v>-3</v>
      </c>
      <c r="N95" s="149">
        <v>195</v>
      </c>
      <c r="O95" s="149">
        <v>213</v>
      </c>
    </row>
    <row r="96" spans="1:15" s="92" customFormat="1" ht="12.75" customHeight="1">
      <c r="A96" s="25" t="s">
        <v>126</v>
      </c>
      <c r="B96" s="150">
        <v>0</v>
      </c>
      <c r="C96" s="151">
        <v>0</v>
      </c>
      <c r="D96" s="163">
        <v>0</v>
      </c>
      <c r="E96" s="152">
        <v>6</v>
      </c>
      <c r="F96" s="151">
        <v>6</v>
      </c>
      <c r="G96" s="164">
        <v>0</v>
      </c>
      <c r="H96" s="150">
        <v>41</v>
      </c>
      <c r="I96" s="151">
        <v>41</v>
      </c>
      <c r="J96" s="163">
        <v>0</v>
      </c>
      <c r="K96" s="152">
        <v>15</v>
      </c>
      <c r="L96" s="151">
        <v>15</v>
      </c>
      <c r="M96" s="164">
        <v>0</v>
      </c>
      <c r="N96" s="153">
        <v>463</v>
      </c>
      <c r="O96" s="153">
        <v>525</v>
      </c>
    </row>
    <row r="97" spans="1:15" s="92" customFormat="1" ht="12.75" customHeight="1" thickBot="1">
      <c r="A97" s="25" t="s">
        <v>127</v>
      </c>
      <c r="B97" s="150">
        <v>0</v>
      </c>
      <c r="C97" s="151">
        <v>0</v>
      </c>
      <c r="D97" s="163">
        <v>0</v>
      </c>
      <c r="E97" s="152">
        <v>1</v>
      </c>
      <c r="F97" s="151">
        <v>1</v>
      </c>
      <c r="G97" s="164">
        <v>0</v>
      </c>
      <c r="H97" s="150">
        <v>50</v>
      </c>
      <c r="I97" s="151">
        <v>50</v>
      </c>
      <c r="J97" s="163">
        <v>0</v>
      </c>
      <c r="K97" s="152">
        <v>17</v>
      </c>
      <c r="L97" s="151">
        <v>17</v>
      </c>
      <c r="M97" s="164">
        <v>0</v>
      </c>
      <c r="N97" s="153">
        <v>341</v>
      </c>
      <c r="O97" s="153">
        <v>409</v>
      </c>
    </row>
    <row r="98" spans="1:15" s="97" customFormat="1" ht="12.75" customHeight="1" thickBot="1">
      <c r="A98" s="168" t="s">
        <v>52</v>
      </c>
      <c r="B98" s="169">
        <v>0</v>
      </c>
      <c r="C98" s="170">
        <v>0</v>
      </c>
      <c r="D98" s="171">
        <v>0</v>
      </c>
      <c r="E98" s="169">
        <v>24</v>
      </c>
      <c r="F98" s="170">
        <v>24</v>
      </c>
      <c r="G98" s="171">
        <v>0</v>
      </c>
      <c r="H98" s="169">
        <v>177</v>
      </c>
      <c r="I98" s="170">
        <v>177</v>
      </c>
      <c r="J98" s="171">
        <v>0</v>
      </c>
      <c r="K98" s="169">
        <v>125</v>
      </c>
      <c r="L98" s="170">
        <v>117</v>
      </c>
      <c r="M98" s="171">
        <v>-8</v>
      </c>
      <c r="N98" s="172">
        <f>SUM(N93:N97)</f>
        <v>1547</v>
      </c>
      <c r="O98" s="172">
        <v>1865</v>
      </c>
    </row>
    <row r="99" spans="1:15" s="97" customFormat="1" ht="12.75" customHeight="1">
      <c r="A99" s="173" t="s">
        <v>53</v>
      </c>
      <c r="B99" s="174"/>
      <c r="C99" s="175"/>
      <c r="D99" s="176"/>
      <c r="E99" s="177"/>
      <c r="F99" s="178"/>
      <c r="G99" s="179"/>
      <c r="H99" s="177"/>
      <c r="I99" s="178"/>
      <c r="J99" s="179"/>
      <c r="K99" s="177"/>
      <c r="L99" s="178"/>
      <c r="M99" s="179"/>
      <c r="N99" s="180"/>
      <c r="O99" s="181"/>
    </row>
    <row r="100" spans="1:15" s="97" customFormat="1" ht="12.75" customHeight="1">
      <c r="A100" s="25" t="s">
        <v>78</v>
      </c>
      <c r="B100" s="26">
        <v>0</v>
      </c>
      <c r="C100" s="27">
        <v>0</v>
      </c>
      <c r="D100" s="28">
        <v>0</v>
      </c>
      <c r="E100" s="29">
        <v>0</v>
      </c>
      <c r="F100" s="27">
        <v>0</v>
      </c>
      <c r="G100" s="30">
        <v>0</v>
      </c>
      <c r="H100" s="29">
        <v>10</v>
      </c>
      <c r="I100" s="27">
        <v>10</v>
      </c>
      <c r="J100" s="30">
        <v>0</v>
      </c>
      <c r="K100" s="29">
        <v>50</v>
      </c>
      <c r="L100" s="31">
        <v>50</v>
      </c>
      <c r="M100" s="49">
        <v>0</v>
      </c>
      <c r="N100" s="32">
        <v>186</v>
      </c>
      <c r="O100" s="49">
        <v>246</v>
      </c>
    </row>
    <row r="101" spans="1:15" s="97" customFormat="1" ht="12.75" customHeight="1" thickBot="1">
      <c r="A101" s="182" t="s">
        <v>54</v>
      </c>
      <c r="B101" s="126">
        <v>243</v>
      </c>
      <c r="C101" s="123">
        <v>243</v>
      </c>
      <c r="D101" s="124">
        <v>0</v>
      </c>
      <c r="E101" s="183">
        <v>8460</v>
      </c>
      <c r="F101" s="184">
        <v>1000</v>
      </c>
      <c r="G101" s="185">
        <v>-7460</v>
      </c>
      <c r="H101" s="122">
        <v>3639</v>
      </c>
      <c r="I101" s="123">
        <v>1000</v>
      </c>
      <c r="J101" s="125">
        <v>-2639</v>
      </c>
      <c r="K101" s="122">
        <v>308</v>
      </c>
      <c r="L101" s="123">
        <v>188</v>
      </c>
      <c r="M101" s="186">
        <v>-120</v>
      </c>
      <c r="N101" s="187">
        <v>455</v>
      </c>
      <c r="O101" s="186">
        <v>2886</v>
      </c>
    </row>
    <row r="102" spans="1:15" s="97" customFormat="1" ht="12.75" customHeight="1" thickBot="1">
      <c r="A102" s="188" t="s">
        <v>55</v>
      </c>
      <c r="B102" s="189">
        <f aca="true" t="shared" si="8" ref="B102:O102">SUM(B100:B101)</f>
        <v>243</v>
      </c>
      <c r="C102" s="190">
        <f t="shared" si="8"/>
        <v>243</v>
      </c>
      <c r="D102" s="191">
        <f t="shared" si="8"/>
        <v>0</v>
      </c>
      <c r="E102" s="192">
        <f t="shared" si="8"/>
        <v>8460</v>
      </c>
      <c r="F102" s="190">
        <f t="shared" si="8"/>
        <v>1000</v>
      </c>
      <c r="G102" s="193">
        <v>-7460</v>
      </c>
      <c r="H102" s="156">
        <f t="shared" si="8"/>
        <v>3649</v>
      </c>
      <c r="I102" s="155">
        <f t="shared" si="8"/>
        <v>1010</v>
      </c>
      <c r="J102" s="194">
        <f t="shared" si="8"/>
        <v>-2639</v>
      </c>
      <c r="K102" s="156">
        <f t="shared" si="8"/>
        <v>358</v>
      </c>
      <c r="L102" s="155">
        <f t="shared" si="8"/>
        <v>238</v>
      </c>
      <c r="M102" s="195">
        <f t="shared" si="8"/>
        <v>-120</v>
      </c>
      <c r="N102" s="196">
        <f t="shared" si="8"/>
        <v>641</v>
      </c>
      <c r="O102" s="197">
        <f t="shared" si="8"/>
        <v>3132</v>
      </c>
    </row>
    <row r="103" spans="1:15" s="92" customFormat="1" ht="12.75" customHeight="1">
      <c r="A103" s="198" t="s">
        <v>56</v>
      </c>
      <c r="B103" s="199"/>
      <c r="C103" s="200"/>
      <c r="D103" s="201"/>
      <c r="E103" s="199"/>
      <c r="F103" s="200"/>
      <c r="G103" s="201"/>
      <c r="H103" s="199"/>
      <c r="I103" s="200"/>
      <c r="J103" s="201"/>
      <c r="K103" s="199"/>
      <c r="L103" s="200"/>
      <c r="M103" s="201"/>
      <c r="N103" s="202"/>
      <c r="O103" s="202"/>
    </row>
    <row r="104" spans="1:15" s="92" customFormat="1" ht="13.5" customHeight="1">
      <c r="A104" s="33" t="s">
        <v>57</v>
      </c>
      <c r="B104" s="37">
        <v>0</v>
      </c>
      <c r="C104" s="35">
        <v>0</v>
      </c>
      <c r="D104" s="38">
        <v>0</v>
      </c>
      <c r="E104" s="37">
        <v>164</v>
      </c>
      <c r="F104" s="35">
        <v>164</v>
      </c>
      <c r="G104" s="38">
        <v>0</v>
      </c>
      <c r="H104" s="37">
        <v>93</v>
      </c>
      <c r="I104" s="35">
        <v>93</v>
      </c>
      <c r="J104" s="38">
        <v>0</v>
      </c>
      <c r="K104" s="37">
        <v>36</v>
      </c>
      <c r="L104" s="39">
        <v>36</v>
      </c>
      <c r="M104" s="38">
        <v>0</v>
      </c>
      <c r="N104" s="40">
        <v>801</v>
      </c>
      <c r="O104" s="40">
        <v>1094</v>
      </c>
    </row>
    <row r="105" spans="1:15" s="92" customFormat="1" ht="12.75" customHeight="1" thickBot="1">
      <c r="A105" s="105" t="s">
        <v>58</v>
      </c>
      <c r="B105" s="114">
        <v>0</v>
      </c>
      <c r="C105" s="115">
        <v>0</v>
      </c>
      <c r="D105" s="203">
        <v>0</v>
      </c>
      <c r="E105" s="108">
        <v>197</v>
      </c>
      <c r="F105" s="107">
        <v>197</v>
      </c>
      <c r="G105" s="113">
        <v>0</v>
      </c>
      <c r="H105" s="108">
        <v>0</v>
      </c>
      <c r="I105" s="107">
        <v>0</v>
      </c>
      <c r="J105" s="113">
        <v>0</v>
      </c>
      <c r="K105" s="108">
        <v>91</v>
      </c>
      <c r="L105" s="109">
        <v>91</v>
      </c>
      <c r="M105" s="116">
        <v>0</v>
      </c>
      <c r="N105" s="110">
        <v>273</v>
      </c>
      <c r="O105" s="110">
        <v>561</v>
      </c>
    </row>
    <row r="106" spans="1:15" s="97" customFormat="1" ht="12.75" customHeight="1" thickBot="1">
      <c r="A106" s="95" t="s">
        <v>59</v>
      </c>
      <c r="B106" s="204">
        <f aca="true" t="shared" si="9" ref="B106:O106">SUM(B104:B105)</f>
        <v>0</v>
      </c>
      <c r="C106" s="205">
        <f t="shared" si="9"/>
        <v>0</v>
      </c>
      <c r="D106" s="206">
        <f t="shared" si="9"/>
        <v>0</v>
      </c>
      <c r="E106" s="63">
        <f t="shared" si="9"/>
        <v>361</v>
      </c>
      <c r="F106" s="61">
        <f t="shared" si="9"/>
        <v>361</v>
      </c>
      <c r="G106" s="64">
        <f t="shared" si="9"/>
        <v>0</v>
      </c>
      <c r="H106" s="63">
        <f t="shared" si="9"/>
        <v>93</v>
      </c>
      <c r="I106" s="61">
        <f t="shared" si="9"/>
        <v>93</v>
      </c>
      <c r="J106" s="64">
        <f t="shared" si="9"/>
        <v>0</v>
      </c>
      <c r="K106" s="63">
        <f t="shared" si="9"/>
        <v>127</v>
      </c>
      <c r="L106" s="65">
        <f t="shared" si="9"/>
        <v>127</v>
      </c>
      <c r="M106" s="96">
        <f t="shared" si="9"/>
        <v>0</v>
      </c>
      <c r="N106" s="67">
        <f t="shared" si="9"/>
        <v>1074</v>
      </c>
      <c r="O106" s="67">
        <f t="shared" si="9"/>
        <v>1655</v>
      </c>
    </row>
    <row r="107" spans="1:15" s="92" customFormat="1" ht="12.75" customHeight="1">
      <c r="A107" s="17" t="s">
        <v>60</v>
      </c>
      <c r="B107" s="142"/>
      <c r="C107" s="143"/>
      <c r="D107" s="102"/>
      <c r="E107" s="144"/>
      <c r="F107" s="141"/>
      <c r="G107" s="30"/>
      <c r="H107" s="144"/>
      <c r="I107" s="141"/>
      <c r="J107" s="30"/>
      <c r="K107" s="142"/>
      <c r="L107" s="143"/>
      <c r="M107" s="102"/>
      <c r="N107" s="207"/>
      <c r="O107" s="104"/>
    </row>
    <row r="108" spans="1:15" s="208" customFormat="1" ht="12.75" customHeight="1" thickBot="1">
      <c r="A108" s="41" t="s">
        <v>128</v>
      </c>
      <c r="B108" s="152">
        <v>122</v>
      </c>
      <c r="C108" s="151">
        <v>122</v>
      </c>
      <c r="D108" s="46">
        <f>SUM(C108-B108)</f>
        <v>0</v>
      </c>
      <c r="E108" s="152">
        <v>358</v>
      </c>
      <c r="F108" s="151">
        <v>358</v>
      </c>
      <c r="G108" s="46">
        <f>SUM(F108-E108)</f>
        <v>0</v>
      </c>
      <c r="H108" s="152">
        <v>130</v>
      </c>
      <c r="I108" s="151">
        <v>130</v>
      </c>
      <c r="J108" s="46">
        <f>SUM(I108-H108)</f>
        <v>0</v>
      </c>
      <c r="K108" s="152">
        <v>190</v>
      </c>
      <c r="L108" s="151">
        <v>157</v>
      </c>
      <c r="M108" s="46">
        <f>SUM(L108-K108)</f>
        <v>-33</v>
      </c>
      <c r="N108" s="153">
        <v>4821</v>
      </c>
      <c r="O108" s="48">
        <f>SUM(C108+F108+I108+L108+N108)</f>
        <v>5588</v>
      </c>
    </row>
    <row r="109" spans="1:15" s="16" customFormat="1" ht="12.75" customHeight="1" thickBot="1">
      <c r="A109" s="209" t="s">
        <v>61</v>
      </c>
      <c r="B109" s="210">
        <f aca="true" t="shared" si="10" ref="B109:O109">SUM(B108)</f>
        <v>122</v>
      </c>
      <c r="C109" s="211">
        <f t="shared" si="10"/>
        <v>122</v>
      </c>
      <c r="D109" s="212">
        <f t="shared" si="10"/>
        <v>0</v>
      </c>
      <c r="E109" s="210">
        <f t="shared" si="10"/>
        <v>358</v>
      </c>
      <c r="F109" s="211">
        <f t="shared" si="10"/>
        <v>358</v>
      </c>
      <c r="G109" s="212">
        <f t="shared" si="10"/>
        <v>0</v>
      </c>
      <c r="H109" s="210">
        <f t="shared" si="10"/>
        <v>130</v>
      </c>
      <c r="I109" s="211">
        <f t="shared" si="10"/>
        <v>130</v>
      </c>
      <c r="J109" s="212">
        <f t="shared" si="10"/>
        <v>0</v>
      </c>
      <c r="K109" s="210">
        <f t="shared" si="10"/>
        <v>190</v>
      </c>
      <c r="L109" s="211">
        <f t="shared" si="10"/>
        <v>157</v>
      </c>
      <c r="M109" s="212">
        <f t="shared" si="10"/>
        <v>-33</v>
      </c>
      <c r="N109" s="131">
        <f t="shared" si="10"/>
        <v>4821</v>
      </c>
      <c r="O109" s="131">
        <f t="shared" si="10"/>
        <v>5588</v>
      </c>
    </row>
    <row r="110" spans="1:15" s="92" customFormat="1" ht="12.75" customHeight="1">
      <c r="A110" s="213" t="s">
        <v>62</v>
      </c>
      <c r="B110" s="108"/>
      <c r="C110" s="107"/>
      <c r="D110" s="113"/>
      <c r="E110" s="106"/>
      <c r="F110" s="107"/>
      <c r="G110" s="112"/>
      <c r="H110" s="108"/>
      <c r="I110" s="107"/>
      <c r="J110" s="113"/>
      <c r="K110" s="108"/>
      <c r="L110" s="109"/>
      <c r="M110" s="113"/>
      <c r="N110" s="116"/>
      <c r="O110" s="110"/>
    </row>
    <row r="111" spans="1:15" s="92" customFormat="1" ht="12.75" customHeight="1">
      <c r="A111" s="33" t="s">
        <v>129</v>
      </c>
      <c r="B111" s="37">
        <v>2</v>
      </c>
      <c r="C111" s="35">
        <v>2</v>
      </c>
      <c r="D111" s="38">
        <v>0</v>
      </c>
      <c r="E111" s="34">
        <v>32</v>
      </c>
      <c r="F111" s="35">
        <v>32</v>
      </c>
      <c r="G111" s="36">
        <v>0</v>
      </c>
      <c r="H111" s="37">
        <v>49</v>
      </c>
      <c r="I111" s="35">
        <v>49</v>
      </c>
      <c r="J111" s="38">
        <v>0</v>
      </c>
      <c r="K111" s="37">
        <v>106</v>
      </c>
      <c r="L111" s="39">
        <v>95</v>
      </c>
      <c r="M111" s="38">
        <v>-11</v>
      </c>
      <c r="N111" s="214">
        <v>888</v>
      </c>
      <c r="O111" s="40">
        <v>1066</v>
      </c>
    </row>
    <row r="112" spans="1:15" s="92" customFormat="1" ht="12.75" customHeight="1">
      <c r="A112" s="33" t="s">
        <v>130</v>
      </c>
      <c r="B112" s="29">
        <v>45</v>
      </c>
      <c r="C112" s="27">
        <v>45</v>
      </c>
      <c r="D112" s="30">
        <v>0</v>
      </c>
      <c r="E112" s="26">
        <v>78</v>
      </c>
      <c r="F112" s="27">
        <v>78</v>
      </c>
      <c r="G112" s="28">
        <v>0</v>
      </c>
      <c r="H112" s="29">
        <v>117</v>
      </c>
      <c r="I112" s="27">
        <v>117</v>
      </c>
      <c r="J112" s="30">
        <v>0</v>
      </c>
      <c r="K112" s="29">
        <v>141</v>
      </c>
      <c r="L112" s="31">
        <v>103</v>
      </c>
      <c r="M112" s="49">
        <v>-38</v>
      </c>
      <c r="N112" s="49">
        <v>459</v>
      </c>
      <c r="O112" s="32">
        <v>802</v>
      </c>
    </row>
    <row r="113" spans="1:15" s="92" customFormat="1" ht="12.75" customHeight="1">
      <c r="A113" s="33" t="s">
        <v>131</v>
      </c>
      <c r="B113" s="29">
        <v>8</v>
      </c>
      <c r="C113" s="27">
        <v>8</v>
      </c>
      <c r="D113" s="30">
        <v>0</v>
      </c>
      <c r="E113" s="26">
        <v>112</v>
      </c>
      <c r="F113" s="27">
        <v>112</v>
      </c>
      <c r="G113" s="28">
        <v>0</v>
      </c>
      <c r="H113" s="29">
        <v>376</v>
      </c>
      <c r="I113" s="27">
        <v>376</v>
      </c>
      <c r="J113" s="30">
        <v>0</v>
      </c>
      <c r="K113" s="29">
        <v>239</v>
      </c>
      <c r="L113" s="31">
        <v>176</v>
      </c>
      <c r="M113" s="49">
        <v>-63</v>
      </c>
      <c r="N113" s="49">
        <v>1485</v>
      </c>
      <c r="O113" s="32">
        <v>2157</v>
      </c>
    </row>
    <row r="114" spans="1:15" s="92" customFormat="1" ht="12.75" customHeight="1">
      <c r="A114" s="33" t="s">
        <v>132</v>
      </c>
      <c r="B114" s="29">
        <v>0</v>
      </c>
      <c r="C114" s="27">
        <v>0</v>
      </c>
      <c r="D114" s="30">
        <v>0</v>
      </c>
      <c r="E114" s="26">
        <v>9</v>
      </c>
      <c r="F114" s="27">
        <v>9</v>
      </c>
      <c r="G114" s="28">
        <v>0</v>
      </c>
      <c r="H114" s="29">
        <v>13</v>
      </c>
      <c r="I114" s="27">
        <v>13</v>
      </c>
      <c r="J114" s="30">
        <v>0</v>
      </c>
      <c r="K114" s="29">
        <v>34</v>
      </c>
      <c r="L114" s="31">
        <v>30</v>
      </c>
      <c r="M114" s="49">
        <v>-4</v>
      </c>
      <c r="N114" s="215">
        <v>337</v>
      </c>
      <c r="O114" s="32">
        <v>389</v>
      </c>
    </row>
    <row r="115" spans="1:15" s="92" customFormat="1" ht="12.75" customHeight="1">
      <c r="A115" s="33" t="s">
        <v>133</v>
      </c>
      <c r="B115" s="29">
        <v>10</v>
      </c>
      <c r="C115" s="27">
        <v>10</v>
      </c>
      <c r="D115" s="30">
        <v>0</v>
      </c>
      <c r="E115" s="26">
        <v>53</v>
      </c>
      <c r="F115" s="27">
        <v>53</v>
      </c>
      <c r="G115" s="28">
        <v>0</v>
      </c>
      <c r="H115" s="29">
        <v>0</v>
      </c>
      <c r="I115" s="27">
        <v>0</v>
      </c>
      <c r="J115" s="30">
        <v>0</v>
      </c>
      <c r="K115" s="29">
        <v>41</v>
      </c>
      <c r="L115" s="31">
        <v>41</v>
      </c>
      <c r="M115" s="49">
        <v>0</v>
      </c>
      <c r="N115" s="49">
        <v>263</v>
      </c>
      <c r="O115" s="32">
        <v>367</v>
      </c>
    </row>
    <row r="116" spans="1:15" s="92" customFormat="1" ht="12.75" customHeight="1">
      <c r="A116" s="33" t="s">
        <v>134</v>
      </c>
      <c r="B116" s="144">
        <v>0</v>
      </c>
      <c r="C116" s="141">
        <v>0</v>
      </c>
      <c r="D116" s="161">
        <v>0</v>
      </c>
      <c r="E116" s="140">
        <v>32</v>
      </c>
      <c r="F116" s="141">
        <v>32</v>
      </c>
      <c r="G116" s="160">
        <v>0</v>
      </c>
      <c r="H116" s="144">
        <v>11</v>
      </c>
      <c r="I116" s="141">
        <v>11</v>
      </c>
      <c r="J116" s="161">
        <v>0</v>
      </c>
      <c r="K116" s="144">
        <v>101</v>
      </c>
      <c r="L116" s="141">
        <v>92</v>
      </c>
      <c r="M116" s="162">
        <v>-9</v>
      </c>
      <c r="N116" s="162">
        <v>773</v>
      </c>
      <c r="O116" s="145">
        <v>908</v>
      </c>
    </row>
    <row r="117" spans="1:15" s="92" customFormat="1" ht="12.75" customHeight="1" thickBot="1">
      <c r="A117" s="33" t="s">
        <v>144</v>
      </c>
      <c r="B117" s="152">
        <v>0</v>
      </c>
      <c r="C117" s="151">
        <v>0</v>
      </c>
      <c r="D117" s="164">
        <v>0</v>
      </c>
      <c r="E117" s="150">
        <v>0</v>
      </c>
      <c r="F117" s="151">
        <v>0</v>
      </c>
      <c r="G117" s="163">
        <v>0</v>
      </c>
      <c r="H117" s="73">
        <v>32</v>
      </c>
      <c r="I117" s="71">
        <v>32</v>
      </c>
      <c r="J117" s="74">
        <v>0</v>
      </c>
      <c r="K117" s="73">
        <v>93</v>
      </c>
      <c r="L117" s="71">
        <v>93</v>
      </c>
      <c r="M117" s="75">
        <v>0</v>
      </c>
      <c r="N117" s="165">
        <v>912</v>
      </c>
      <c r="O117" s="153">
        <v>1037</v>
      </c>
    </row>
    <row r="118" spans="1:15" s="97" customFormat="1" ht="12.75" customHeight="1" thickBot="1">
      <c r="A118" s="95" t="s">
        <v>63</v>
      </c>
      <c r="B118" s="216">
        <f>SUM(B111:B117)</f>
        <v>65</v>
      </c>
      <c r="C118" s="217">
        <f aca="true" t="shared" si="11" ref="C118:O118">SUM(C111:C117)</f>
        <v>65</v>
      </c>
      <c r="D118" s="218">
        <f t="shared" si="11"/>
        <v>0</v>
      </c>
      <c r="E118" s="216">
        <f t="shared" si="11"/>
        <v>316</v>
      </c>
      <c r="F118" s="219">
        <f t="shared" si="11"/>
        <v>316</v>
      </c>
      <c r="G118" s="220">
        <f t="shared" si="11"/>
        <v>0</v>
      </c>
      <c r="H118" s="216">
        <f t="shared" si="11"/>
        <v>598</v>
      </c>
      <c r="I118" s="219">
        <f t="shared" si="11"/>
        <v>598</v>
      </c>
      <c r="J118" s="220">
        <f t="shared" si="11"/>
        <v>0</v>
      </c>
      <c r="K118" s="216">
        <f t="shared" si="11"/>
        <v>755</v>
      </c>
      <c r="L118" s="219">
        <f t="shared" si="11"/>
        <v>630</v>
      </c>
      <c r="M118" s="220">
        <f t="shared" si="11"/>
        <v>-125</v>
      </c>
      <c r="N118" s="221">
        <f t="shared" si="11"/>
        <v>5117</v>
      </c>
      <c r="O118" s="220">
        <f t="shared" si="11"/>
        <v>6726</v>
      </c>
    </row>
    <row r="119" spans="1:15" s="92" customFormat="1" ht="12.75" customHeight="1">
      <c r="A119" s="17" t="s">
        <v>64</v>
      </c>
      <c r="B119" s="29"/>
      <c r="C119" s="27"/>
      <c r="D119" s="30"/>
      <c r="E119" s="98"/>
      <c r="F119" s="99"/>
      <c r="G119" s="100"/>
      <c r="H119" s="101"/>
      <c r="I119" s="99"/>
      <c r="J119" s="102"/>
      <c r="K119" s="101"/>
      <c r="L119" s="103"/>
      <c r="M119" s="102"/>
      <c r="N119" s="222"/>
      <c r="O119" s="104"/>
    </row>
    <row r="120" spans="1:17" s="92" customFormat="1" ht="12.75" customHeight="1">
      <c r="A120" s="33" t="s">
        <v>135</v>
      </c>
      <c r="B120" s="37">
        <v>5</v>
      </c>
      <c r="C120" s="35">
        <v>5</v>
      </c>
      <c r="D120" s="38">
        <v>0</v>
      </c>
      <c r="E120" s="26">
        <v>17</v>
      </c>
      <c r="F120" s="27">
        <v>17</v>
      </c>
      <c r="G120" s="28">
        <v>0</v>
      </c>
      <c r="H120" s="37">
        <v>7</v>
      </c>
      <c r="I120" s="35">
        <v>7</v>
      </c>
      <c r="J120" s="38">
        <v>0</v>
      </c>
      <c r="K120" s="37">
        <v>67</v>
      </c>
      <c r="L120" s="39">
        <v>65</v>
      </c>
      <c r="M120" s="38">
        <v>-2</v>
      </c>
      <c r="N120" s="214">
        <v>498</v>
      </c>
      <c r="O120" s="40">
        <v>592</v>
      </c>
      <c r="Q120" s="223"/>
    </row>
    <row r="121" spans="1:17" s="92" customFormat="1" ht="12.75" customHeight="1">
      <c r="A121" s="33" t="s">
        <v>136</v>
      </c>
      <c r="B121" s="37">
        <v>25</v>
      </c>
      <c r="C121" s="35">
        <v>25</v>
      </c>
      <c r="D121" s="38">
        <v>0</v>
      </c>
      <c r="E121" s="34">
        <v>265</v>
      </c>
      <c r="F121" s="35">
        <v>265</v>
      </c>
      <c r="G121" s="36">
        <v>0</v>
      </c>
      <c r="H121" s="37">
        <v>192</v>
      </c>
      <c r="I121" s="35">
        <v>192</v>
      </c>
      <c r="J121" s="38">
        <v>0</v>
      </c>
      <c r="K121" s="37">
        <v>134</v>
      </c>
      <c r="L121" s="39">
        <v>121</v>
      </c>
      <c r="M121" s="38">
        <v>-13</v>
      </c>
      <c r="N121" s="93">
        <v>274</v>
      </c>
      <c r="O121" s="40">
        <v>877</v>
      </c>
      <c r="Q121" s="223"/>
    </row>
    <row r="122" spans="1:17" s="92" customFormat="1" ht="12.75" customHeight="1">
      <c r="A122" s="33" t="s">
        <v>137</v>
      </c>
      <c r="B122" s="37">
        <v>45</v>
      </c>
      <c r="C122" s="35">
        <v>45</v>
      </c>
      <c r="D122" s="38">
        <v>0</v>
      </c>
      <c r="E122" s="26">
        <v>233</v>
      </c>
      <c r="F122" s="27">
        <v>233</v>
      </c>
      <c r="G122" s="28">
        <v>0</v>
      </c>
      <c r="H122" s="37">
        <v>38</v>
      </c>
      <c r="I122" s="35">
        <v>38</v>
      </c>
      <c r="J122" s="38">
        <v>0</v>
      </c>
      <c r="K122" s="37">
        <v>41</v>
      </c>
      <c r="L122" s="39">
        <v>15</v>
      </c>
      <c r="M122" s="38">
        <v>-26</v>
      </c>
      <c r="N122" s="214">
        <v>324</v>
      </c>
      <c r="O122" s="40">
        <v>655</v>
      </c>
      <c r="Q122" s="223"/>
    </row>
    <row r="123" spans="1:17" s="92" customFormat="1" ht="12.75" customHeight="1">
      <c r="A123" s="33" t="s">
        <v>138</v>
      </c>
      <c r="B123" s="37">
        <v>19</v>
      </c>
      <c r="C123" s="35">
        <v>19</v>
      </c>
      <c r="D123" s="38">
        <v>0</v>
      </c>
      <c r="E123" s="34">
        <v>141</v>
      </c>
      <c r="F123" s="35">
        <v>141</v>
      </c>
      <c r="G123" s="36">
        <v>0</v>
      </c>
      <c r="H123" s="37">
        <v>0</v>
      </c>
      <c r="I123" s="35">
        <v>0</v>
      </c>
      <c r="J123" s="38">
        <v>0</v>
      </c>
      <c r="K123" s="37">
        <v>16</v>
      </c>
      <c r="L123" s="39">
        <v>14</v>
      </c>
      <c r="M123" s="38">
        <v>-2</v>
      </c>
      <c r="N123" s="93">
        <v>106</v>
      </c>
      <c r="O123" s="40">
        <v>280</v>
      </c>
      <c r="Q123" s="223"/>
    </row>
    <row r="124" spans="1:17" s="92" customFormat="1" ht="12.75" customHeight="1">
      <c r="A124" s="33" t="s">
        <v>139</v>
      </c>
      <c r="B124" s="37">
        <v>0</v>
      </c>
      <c r="C124" s="35">
        <v>0</v>
      </c>
      <c r="D124" s="38">
        <v>0</v>
      </c>
      <c r="E124" s="34">
        <v>22</v>
      </c>
      <c r="F124" s="35">
        <v>22</v>
      </c>
      <c r="G124" s="36">
        <v>0</v>
      </c>
      <c r="H124" s="37">
        <v>161</v>
      </c>
      <c r="I124" s="35">
        <v>161</v>
      </c>
      <c r="J124" s="38">
        <v>0</v>
      </c>
      <c r="K124" s="37">
        <v>25</v>
      </c>
      <c r="L124" s="39">
        <v>25</v>
      </c>
      <c r="M124" s="38">
        <v>0</v>
      </c>
      <c r="N124" s="93">
        <v>535</v>
      </c>
      <c r="O124" s="40">
        <v>743</v>
      </c>
      <c r="Q124" s="223"/>
    </row>
    <row r="125" spans="1:17" s="92" customFormat="1" ht="12.75" customHeight="1">
      <c r="A125" s="33" t="s">
        <v>140</v>
      </c>
      <c r="B125" s="37">
        <v>30</v>
      </c>
      <c r="C125" s="35">
        <v>30</v>
      </c>
      <c r="D125" s="38">
        <v>0</v>
      </c>
      <c r="E125" s="34">
        <v>85</v>
      </c>
      <c r="F125" s="35">
        <v>85</v>
      </c>
      <c r="G125" s="36">
        <v>0</v>
      </c>
      <c r="H125" s="37">
        <v>8</v>
      </c>
      <c r="I125" s="35">
        <v>8</v>
      </c>
      <c r="J125" s="38">
        <v>0</v>
      </c>
      <c r="K125" s="37">
        <v>29</v>
      </c>
      <c r="L125" s="39">
        <v>27</v>
      </c>
      <c r="M125" s="38">
        <v>-2</v>
      </c>
      <c r="N125" s="93">
        <v>193</v>
      </c>
      <c r="O125" s="40">
        <v>343</v>
      </c>
      <c r="Q125" s="223"/>
    </row>
    <row r="126" spans="1:17" s="92" customFormat="1" ht="12.75" customHeight="1">
      <c r="A126" s="33" t="s">
        <v>141</v>
      </c>
      <c r="B126" s="37">
        <v>0</v>
      </c>
      <c r="C126" s="35">
        <v>0</v>
      </c>
      <c r="D126" s="38">
        <v>0</v>
      </c>
      <c r="E126" s="34">
        <v>0</v>
      </c>
      <c r="F126" s="35">
        <v>0</v>
      </c>
      <c r="G126" s="36">
        <v>0</v>
      </c>
      <c r="H126" s="37">
        <v>69</v>
      </c>
      <c r="I126" s="35">
        <v>69</v>
      </c>
      <c r="J126" s="38">
        <v>0</v>
      </c>
      <c r="K126" s="37">
        <v>91</v>
      </c>
      <c r="L126" s="39">
        <v>87</v>
      </c>
      <c r="M126" s="38">
        <v>-4</v>
      </c>
      <c r="N126" s="93">
        <v>124</v>
      </c>
      <c r="O126" s="40">
        <v>280</v>
      </c>
      <c r="Q126" s="223"/>
    </row>
    <row r="127" spans="1:17" s="92" customFormat="1" ht="12.75" customHeight="1">
      <c r="A127" s="33" t="s">
        <v>142</v>
      </c>
      <c r="B127" s="37">
        <v>12</v>
      </c>
      <c r="C127" s="35">
        <v>12</v>
      </c>
      <c r="D127" s="38">
        <v>0</v>
      </c>
      <c r="E127" s="34">
        <v>20</v>
      </c>
      <c r="F127" s="35">
        <v>20</v>
      </c>
      <c r="G127" s="36">
        <v>0</v>
      </c>
      <c r="H127" s="37">
        <v>167</v>
      </c>
      <c r="I127" s="35">
        <v>167</v>
      </c>
      <c r="J127" s="38">
        <v>0</v>
      </c>
      <c r="K127" s="37">
        <v>26</v>
      </c>
      <c r="L127" s="39">
        <v>26</v>
      </c>
      <c r="M127" s="38">
        <v>0</v>
      </c>
      <c r="N127" s="93">
        <v>248</v>
      </c>
      <c r="O127" s="40">
        <v>473</v>
      </c>
      <c r="Q127" s="223"/>
    </row>
    <row r="128" spans="1:17" s="92" customFormat="1" ht="12.75" customHeight="1" thickBot="1">
      <c r="A128" s="33" t="s">
        <v>145</v>
      </c>
      <c r="B128" s="108">
        <v>184</v>
      </c>
      <c r="C128" s="107">
        <v>184</v>
      </c>
      <c r="D128" s="113">
        <v>0</v>
      </c>
      <c r="E128" s="106">
        <v>55</v>
      </c>
      <c r="F128" s="107">
        <v>55</v>
      </c>
      <c r="G128" s="112">
        <v>0</v>
      </c>
      <c r="H128" s="108">
        <v>317</v>
      </c>
      <c r="I128" s="107">
        <v>217</v>
      </c>
      <c r="J128" s="113">
        <v>-100</v>
      </c>
      <c r="K128" s="108">
        <v>95</v>
      </c>
      <c r="L128" s="109">
        <v>95</v>
      </c>
      <c r="M128" s="113">
        <v>0</v>
      </c>
      <c r="N128" s="116">
        <v>1050</v>
      </c>
      <c r="O128" s="110">
        <v>1601</v>
      </c>
      <c r="Q128" s="223"/>
    </row>
    <row r="129" spans="1:17" s="97" customFormat="1" ht="12.75" customHeight="1" thickBot="1">
      <c r="A129" s="95" t="s">
        <v>65</v>
      </c>
      <c r="B129" s="63">
        <f>SUM(B119:B128)</f>
        <v>320</v>
      </c>
      <c r="C129" s="60">
        <f aca="true" t="shared" si="12" ref="C129:O129">SUM(C119:C128)</f>
        <v>320</v>
      </c>
      <c r="D129" s="96">
        <f t="shared" si="12"/>
        <v>0</v>
      </c>
      <c r="E129" s="60">
        <f t="shared" si="12"/>
        <v>838</v>
      </c>
      <c r="F129" s="60">
        <f t="shared" si="12"/>
        <v>838</v>
      </c>
      <c r="G129" s="224">
        <f t="shared" si="12"/>
        <v>0</v>
      </c>
      <c r="H129" s="63">
        <f t="shared" si="12"/>
        <v>959</v>
      </c>
      <c r="I129" s="60">
        <f t="shared" si="12"/>
        <v>859</v>
      </c>
      <c r="J129" s="96">
        <f t="shared" si="12"/>
        <v>-100</v>
      </c>
      <c r="K129" s="63">
        <f t="shared" si="12"/>
        <v>524</v>
      </c>
      <c r="L129" s="60">
        <f t="shared" si="12"/>
        <v>475</v>
      </c>
      <c r="M129" s="96">
        <f t="shared" si="12"/>
        <v>-49</v>
      </c>
      <c r="N129" s="67">
        <f t="shared" si="12"/>
        <v>3352</v>
      </c>
      <c r="O129" s="67">
        <f t="shared" si="12"/>
        <v>5844</v>
      </c>
      <c r="Q129" s="225"/>
    </row>
    <row r="130" spans="1:15" s="16" customFormat="1" ht="64.5" customHeight="1" thickBot="1">
      <c r="A130" s="8" t="s">
        <v>79</v>
      </c>
      <c r="B130" s="9" t="s">
        <v>3</v>
      </c>
      <c r="C130" s="10" t="s">
        <v>4</v>
      </c>
      <c r="D130" s="11" t="s">
        <v>5</v>
      </c>
      <c r="E130" s="12" t="s">
        <v>6</v>
      </c>
      <c r="F130" s="10" t="s">
        <v>4</v>
      </c>
      <c r="G130" s="11" t="s">
        <v>5</v>
      </c>
      <c r="H130" s="12" t="s">
        <v>7</v>
      </c>
      <c r="I130" s="10" t="s">
        <v>4</v>
      </c>
      <c r="J130" s="11" t="s">
        <v>5</v>
      </c>
      <c r="K130" s="12" t="s">
        <v>8</v>
      </c>
      <c r="L130" s="13" t="s">
        <v>9</v>
      </c>
      <c r="M130" s="14" t="s">
        <v>5</v>
      </c>
      <c r="N130" s="15" t="s">
        <v>10</v>
      </c>
      <c r="O130" s="15" t="s">
        <v>11</v>
      </c>
    </row>
    <row r="131" spans="1:15" ht="12.75">
      <c r="A131" s="17" t="s">
        <v>66</v>
      </c>
      <c r="B131" s="121"/>
      <c r="C131" s="118"/>
      <c r="D131" s="119"/>
      <c r="E131" s="117"/>
      <c r="F131" s="118"/>
      <c r="G131" s="120"/>
      <c r="H131" s="121"/>
      <c r="I131" s="118"/>
      <c r="J131" s="119"/>
      <c r="K131" s="117"/>
      <c r="L131" s="118"/>
      <c r="M131" s="120"/>
      <c r="N131" s="159"/>
      <c r="O131" s="159"/>
    </row>
    <row r="132" spans="1:15" ht="12.75">
      <c r="A132" s="105" t="s">
        <v>67</v>
      </c>
      <c r="B132" s="126">
        <v>45</v>
      </c>
      <c r="C132" s="123">
        <v>45</v>
      </c>
      <c r="D132" s="124">
        <v>0</v>
      </c>
      <c r="E132" s="122">
        <v>163</v>
      </c>
      <c r="F132" s="123">
        <v>163</v>
      </c>
      <c r="G132" s="125">
        <v>0</v>
      </c>
      <c r="H132" s="126">
        <v>404</v>
      </c>
      <c r="I132" s="123">
        <v>404</v>
      </c>
      <c r="J132" s="124">
        <v>0</v>
      </c>
      <c r="K132" s="122">
        <v>48</v>
      </c>
      <c r="L132" s="123">
        <v>47</v>
      </c>
      <c r="M132" s="125">
        <v>-1</v>
      </c>
      <c r="N132" s="226">
        <v>1077</v>
      </c>
      <c r="O132" s="226">
        <v>1736</v>
      </c>
    </row>
    <row r="133" spans="1:15" ht="12.75">
      <c r="A133" s="41" t="s">
        <v>68</v>
      </c>
      <c r="B133" s="150">
        <v>0</v>
      </c>
      <c r="C133" s="151">
        <v>0</v>
      </c>
      <c r="D133" s="163">
        <v>0</v>
      </c>
      <c r="E133" s="152">
        <v>18</v>
      </c>
      <c r="F133" s="151">
        <v>18</v>
      </c>
      <c r="G133" s="164">
        <v>0</v>
      </c>
      <c r="H133" s="150">
        <v>140</v>
      </c>
      <c r="I133" s="151">
        <v>140</v>
      </c>
      <c r="J133" s="163">
        <v>0</v>
      </c>
      <c r="K133" s="152">
        <v>179</v>
      </c>
      <c r="L133" s="151">
        <v>137</v>
      </c>
      <c r="M133" s="164">
        <v>-42</v>
      </c>
      <c r="N133" s="153">
        <v>450</v>
      </c>
      <c r="O133" s="153">
        <v>745</v>
      </c>
    </row>
    <row r="134" spans="1:15" ht="12.75">
      <c r="A134" s="41" t="s">
        <v>69</v>
      </c>
      <c r="B134" s="150">
        <v>70</v>
      </c>
      <c r="C134" s="151">
        <v>70</v>
      </c>
      <c r="D134" s="163">
        <v>0</v>
      </c>
      <c r="E134" s="152">
        <v>348</v>
      </c>
      <c r="F134" s="151">
        <v>348</v>
      </c>
      <c r="G134" s="164">
        <v>0</v>
      </c>
      <c r="H134" s="150">
        <v>9</v>
      </c>
      <c r="I134" s="151">
        <v>9</v>
      </c>
      <c r="J134" s="163">
        <v>0</v>
      </c>
      <c r="K134" s="152">
        <v>161</v>
      </c>
      <c r="L134" s="151">
        <v>161</v>
      </c>
      <c r="M134" s="164">
        <v>0</v>
      </c>
      <c r="N134" s="153">
        <v>727</v>
      </c>
      <c r="O134" s="153">
        <v>1315</v>
      </c>
    </row>
    <row r="135" spans="1:15" ht="12.75">
      <c r="A135" s="41" t="s">
        <v>70</v>
      </c>
      <c r="B135" s="150">
        <v>0</v>
      </c>
      <c r="C135" s="151">
        <v>0</v>
      </c>
      <c r="D135" s="163">
        <v>0</v>
      </c>
      <c r="E135" s="152">
        <v>65</v>
      </c>
      <c r="F135" s="151">
        <v>65</v>
      </c>
      <c r="G135" s="164">
        <v>0</v>
      </c>
      <c r="H135" s="150">
        <v>233</v>
      </c>
      <c r="I135" s="151">
        <v>32</v>
      </c>
      <c r="J135" s="163">
        <v>-201</v>
      </c>
      <c r="K135" s="152">
        <v>41</v>
      </c>
      <c r="L135" s="151">
        <v>41</v>
      </c>
      <c r="M135" s="164">
        <v>0</v>
      </c>
      <c r="N135" s="153">
        <v>754</v>
      </c>
      <c r="O135" s="153">
        <v>892</v>
      </c>
    </row>
    <row r="136" spans="1:15" ht="12.75">
      <c r="A136" s="41" t="s">
        <v>71</v>
      </c>
      <c r="B136" s="150">
        <v>0</v>
      </c>
      <c r="C136" s="151">
        <v>0</v>
      </c>
      <c r="D136" s="163">
        <v>0</v>
      </c>
      <c r="E136" s="152">
        <v>0</v>
      </c>
      <c r="F136" s="151">
        <v>0</v>
      </c>
      <c r="G136" s="164">
        <v>0</v>
      </c>
      <c r="H136" s="150">
        <v>93</v>
      </c>
      <c r="I136" s="151">
        <v>93</v>
      </c>
      <c r="J136" s="163">
        <v>0</v>
      </c>
      <c r="K136" s="152">
        <v>168</v>
      </c>
      <c r="L136" s="151">
        <v>168</v>
      </c>
      <c r="M136" s="164">
        <v>0</v>
      </c>
      <c r="N136" s="153">
        <v>757</v>
      </c>
      <c r="O136" s="153">
        <v>1018</v>
      </c>
    </row>
    <row r="137" spans="1:15" ht="12.75">
      <c r="A137" s="41" t="s">
        <v>72</v>
      </c>
      <c r="B137" s="150">
        <v>0</v>
      </c>
      <c r="C137" s="151">
        <v>0</v>
      </c>
      <c r="D137" s="163">
        <v>0</v>
      </c>
      <c r="E137" s="152">
        <v>180</v>
      </c>
      <c r="F137" s="151">
        <v>180</v>
      </c>
      <c r="G137" s="164">
        <v>0</v>
      </c>
      <c r="H137" s="150">
        <v>282</v>
      </c>
      <c r="I137" s="151">
        <v>282</v>
      </c>
      <c r="J137" s="163">
        <v>0</v>
      </c>
      <c r="K137" s="152">
        <v>70</v>
      </c>
      <c r="L137" s="151">
        <v>70</v>
      </c>
      <c r="M137" s="164">
        <v>0</v>
      </c>
      <c r="N137" s="153">
        <v>245</v>
      </c>
      <c r="O137" s="153">
        <v>778</v>
      </c>
    </row>
    <row r="138" spans="1:15" ht="12.75">
      <c r="A138" s="41" t="s">
        <v>73</v>
      </c>
      <c r="B138" s="150">
        <v>0</v>
      </c>
      <c r="C138" s="151">
        <v>0</v>
      </c>
      <c r="D138" s="163">
        <v>0</v>
      </c>
      <c r="E138" s="152">
        <v>174</v>
      </c>
      <c r="F138" s="151">
        <v>174</v>
      </c>
      <c r="G138" s="164">
        <v>0</v>
      </c>
      <c r="H138" s="150">
        <v>26</v>
      </c>
      <c r="I138" s="151">
        <v>17</v>
      </c>
      <c r="J138" s="163">
        <v>-9</v>
      </c>
      <c r="K138" s="152">
        <v>74</v>
      </c>
      <c r="L138" s="151">
        <v>73</v>
      </c>
      <c r="M138" s="164">
        <v>-1</v>
      </c>
      <c r="N138" s="153">
        <v>362</v>
      </c>
      <c r="O138" s="153">
        <v>626</v>
      </c>
    </row>
    <row r="139" spans="1:15" ht="12.75">
      <c r="A139" s="41" t="s">
        <v>74</v>
      </c>
      <c r="B139" s="150">
        <v>0</v>
      </c>
      <c r="C139" s="151">
        <v>0</v>
      </c>
      <c r="D139" s="163">
        <v>0</v>
      </c>
      <c r="E139" s="152">
        <v>30</v>
      </c>
      <c r="F139" s="151">
        <v>30</v>
      </c>
      <c r="G139" s="164">
        <v>0</v>
      </c>
      <c r="H139" s="150">
        <v>153</v>
      </c>
      <c r="I139" s="151">
        <v>153</v>
      </c>
      <c r="J139" s="163">
        <v>0</v>
      </c>
      <c r="K139" s="152">
        <v>62</v>
      </c>
      <c r="L139" s="151">
        <v>62</v>
      </c>
      <c r="M139" s="164">
        <v>0</v>
      </c>
      <c r="N139" s="153">
        <v>228</v>
      </c>
      <c r="O139" s="153">
        <v>473</v>
      </c>
    </row>
    <row r="140" spans="1:15" ht="13.5" thickBot="1">
      <c r="A140" s="50" t="s">
        <v>75</v>
      </c>
      <c r="B140" s="227">
        <v>9</v>
      </c>
      <c r="C140" s="228">
        <v>9</v>
      </c>
      <c r="D140" s="229">
        <v>0</v>
      </c>
      <c r="E140" s="230">
        <v>363</v>
      </c>
      <c r="F140" s="228">
        <v>110</v>
      </c>
      <c r="G140" s="231">
        <v>-253</v>
      </c>
      <c r="H140" s="227">
        <v>77</v>
      </c>
      <c r="I140" s="228">
        <v>77</v>
      </c>
      <c r="J140" s="229">
        <v>0</v>
      </c>
      <c r="K140" s="230">
        <v>26</v>
      </c>
      <c r="L140" s="228">
        <v>26</v>
      </c>
      <c r="M140" s="231">
        <v>0</v>
      </c>
      <c r="N140" s="232">
        <v>510</v>
      </c>
      <c r="O140" s="232">
        <v>732</v>
      </c>
    </row>
    <row r="141" spans="1:15" s="16" customFormat="1" ht="13.5" thickBot="1">
      <c r="A141" s="209" t="s">
        <v>76</v>
      </c>
      <c r="B141" s="233">
        <v>124</v>
      </c>
      <c r="C141" s="234">
        <v>124</v>
      </c>
      <c r="D141" s="235">
        <v>0</v>
      </c>
      <c r="E141" s="233">
        <f>SUM(E132:E140)</f>
        <v>1341</v>
      </c>
      <c r="F141" s="234">
        <f>SUM(F132:F140)</f>
        <v>1088</v>
      </c>
      <c r="G141" s="235">
        <v>-253</v>
      </c>
      <c r="H141" s="233">
        <v>1417</v>
      </c>
      <c r="I141" s="234">
        <v>1207</v>
      </c>
      <c r="J141" s="235">
        <v>-210</v>
      </c>
      <c r="K141" s="233">
        <v>829</v>
      </c>
      <c r="L141" s="234">
        <v>785</v>
      </c>
      <c r="M141" s="235">
        <v>-44</v>
      </c>
      <c r="N141" s="172">
        <v>5110</v>
      </c>
      <c r="O141" s="172">
        <v>8315</v>
      </c>
    </row>
    <row r="142" spans="1:15" s="16" customFormat="1" ht="13.5" thickBot="1">
      <c r="A142" s="236" t="s">
        <v>77</v>
      </c>
      <c r="B142" s="237">
        <v>5283</v>
      </c>
      <c r="C142" s="238">
        <v>5377</v>
      </c>
      <c r="D142" s="239">
        <v>94</v>
      </c>
      <c r="E142" s="210">
        <v>24721</v>
      </c>
      <c r="F142" s="211">
        <v>17659</v>
      </c>
      <c r="G142" s="212">
        <v>-7062</v>
      </c>
      <c r="H142" s="210">
        <v>31581</v>
      </c>
      <c r="I142" s="211">
        <v>26454</v>
      </c>
      <c r="J142" s="212">
        <v>-5127</v>
      </c>
      <c r="K142" s="210">
        <v>16530</v>
      </c>
      <c r="L142" s="211">
        <v>14499</v>
      </c>
      <c r="M142" s="212">
        <v>-2031</v>
      </c>
      <c r="N142" s="131">
        <v>157823</v>
      </c>
      <c r="O142" s="131">
        <v>221813</v>
      </c>
    </row>
    <row r="144" ht="12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&amp;C&amp;P</oddFooter>
  </headerFooter>
  <rowBreaks count="2" manualBreakCount="2">
    <brk id="86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2005-05-18T12:09:39Z</cp:lastPrinted>
  <dcterms:created xsi:type="dcterms:W3CDTF">2005-05-18T07:24:15Z</dcterms:created>
  <dcterms:modified xsi:type="dcterms:W3CDTF">2005-05-19T14:07:58Z</dcterms:modified>
  <cp:category/>
  <cp:version/>
  <cp:contentType/>
  <cp:contentStatus/>
</cp:coreProperties>
</file>