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46" windowWidth="12120" windowHeight="8955" tabRatio="622" activeTab="0"/>
  </bookViews>
  <sheets>
    <sheet name="RK-18-2005-52, pr2upr 1" sheetId="1" r:id="rId1"/>
  </sheets>
  <definedNames>
    <definedName name="_xlnm.Print_Area" localSheetId="0">'RK-18-2005-52, pr2upr 1'!$A$1:$V$303</definedName>
  </definedNames>
  <calcPr fullCalcOnLoad="1"/>
</workbook>
</file>

<file path=xl/sharedStrings.xml><?xml version="1.0" encoding="utf-8"?>
<sst xmlns="http://schemas.openxmlformats.org/spreadsheetml/2006/main" count="629" uniqueCount="330">
  <si>
    <t>Organizace</t>
  </si>
  <si>
    <t>Gymnázium Chotěboř</t>
  </si>
  <si>
    <t>Gymnázium Jihlava</t>
  </si>
  <si>
    <t>Gymnázium Humpolec</t>
  </si>
  <si>
    <t>Gymnázium Pacov</t>
  </si>
  <si>
    <t>Gymnázium Pelhřimov</t>
  </si>
  <si>
    <t>Gymnázium Třebíč</t>
  </si>
  <si>
    <t>Domov mládeže Jihlava</t>
  </si>
  <si>
    <t>Domov mládeže Pelhřimov</t>
  </si>
  <si>
    <t>Školní statek Humpolec</t>
  </si>
  <si>
    <t>Vyšší odborná škola Jihlava</t>
  </si>
  <si>
    <t>ZUŠ Havlíčkův Brod</t>
  </si>
  <si>
    <t>ZUŠ Ledeč nad Sázavou</t>
  </si>
  <si>
    <t>DD Nová Ves u Chotěboře</t>
  </si>
  <si>
    <t>DD Budkov</t>
  </si>
  <si>
    <t>DD Náměšť nad Oslavou</t>
  </si>
  <si>
    <t>DD Rovečné</t>
  </si>
  <si>
    <t>Plavecká škola Jihlava</t>
  </si>
  <si>
    <t>Plavecká škola Třebíč</t>
  </si>
  <si>
    <t>/v tis. Kč/</t>
  </si>
  <si>
    <t>Investiční fond</t>
  </si>
  <si>
    <t>Rezervní fond</t>
  </si>
  <si>
    <t>FKSP</t>
  </si>
  <si>
    <t>Fond odměn</t>
  </si>
  <si>
    <t>Zůstatek</t>
  </si>
  <si>
    <t>Použití</t>
  </si>
  <si>
    <t>Tvorba</t>
  </si>
  <si>
    <t>k</t>
  </si>
  <si>
    <t>nemovitý majetek</t>
  </si>
  <si>
    <t>celkem vč.</t>
  </si>
  <si>
    <t xml:space="preserve">k </t>
  </si>
  <si>
    <t>vč.zůst.k</t>
  </si>
  <si>
    <t xml:space="preserve">Použití </t>
  </si>
  <si>
    <t>celkem</t>
  </si>
  <si>
    <t>techn. zhodnoc.</t>
  </si>
  <si>
    <t>opravy</t>
  </si>
  <si>
    <t>školství celkem</t>
  </si>
  <si>
    <t>§3114 - celkem</t>
  </si>
  <si>
    <t xml:space="preserve"> </t>
  </si>
  <si>
    <t>§ 3122 - celkem</t>
  </si>
  <si>
    <t>VOŠ a OA Chotěboř</t>
  </si>
  <si>
    <t>§ 3123 - celkem</t>
  </si>
  <si>
    <t>§ 3125 - celkem</t>
  </si>
  <si>
    <t>§ 3145 - celkem</t>
  </si>
  <si>
    <t>§ 3146 - celkem</t>
  </si>
  <si>
    <t>§ 3147 - celkem</t>
  </si>
  <si>
    <t>§ 3149- celkem</t>
  </si>
  <si>
    <t>§ 3150 - celkem</t>
  </si>
  <si>
    <t>§ 3231 - celkem</t>
  </si>
  <si>
    <t>ZUŠ  Kamenice nad Lipou</t>
  </si>
  <si>
    <t>§ 3421 - celkem</t>
  </si>
  <si>
    <t>DDM Žďár nad Sázavou</t>
  </si>
  <si>
    <t>§ 4322 - celkem</t>
  </si>
  <si>
    <t xml:space="preserve">   </t>
  </si>
  <si>
    <t>Stavby, rekonstrukce a opravy</t>
  </si>
  <si>
    <t>RN</t>
  </si>
  <si>
    <t>Strojní investice</t>
  </si>
  <si>
    <t>Celkem</t>
  </si>
  <si>
    <t xml:space="preserve">název akce </t>
  </si>
  <si>
    <t>v tis.Kč</t>
  </si>
  <si>
    <t>v tis. Kč</t>
  </si>
  <si>
    <t xml:space="preserve">§3116 </t>
  </si>
  <si>
    <t>Spec. školy Chotěboř</t>
  </si>
  <si>
    <t xml:space="preserve">§3121 </t>
  </si>
  <si>
    <t xml:space="preserve">§ 3122 </t>
  </si>
  <si>
    <t xml:space="preserve">§ 3123 </t>
  </si>
  <si>
    <t xml:space="preserve">§ 3125 </t>
  </si>
  <si>
    <t xml:space="preserve">§ 3145 </t>
  </si>
  <si>
    <t xml:space="preserve">§ 3146 </t>
  </si>
  <si>
    <t xml:space="preserve">§ 3147 </t>
  </si>
  <si>
    <t>§ 3149</t>
  </si>
  <si>
    <t xml:space="preserve">§ 3150 </t>
  </si>
  <si>
    <t xml:space="preserve">§ 3231 </t>
  </si>
  <si>
    <t xml:space="preserve">§ 3421 </t>
  </si>
  <si>
    <t xml:space="preserve">§ 4322 </t>
  </si>
  <si>
    <t>kontrola</t>
  </si>
  <si>
    <r>
      <t xml:space="preserve">Odvětví: </t>
    </r>
    <r>
      <rPr>
        <b/>
        <sz val="12"/>
        <rFont val="Arial CE"/>
        <family val="2"/>
      </rPr>
      <t>školství</t>
    </r>
  </si>
  <si>
    <t>Spec. školy Třebíč, Cyrilomet.</t>
  </si>
  <si>
    <t>SOU řemesel Třebíč</t>
  </si>
  <si>
    <t>Spec. školy Morav. Budějovice</t>
  </si>
  <si>
    <t>OA a St. jaz. škola Jihlava</t>
  </si>
  <si>
    <t>SPŠtech. a SOU tech. Třebíč</t>
  </si>
  <si>
    <t>fondu</t>
  </si>
  <si>
    <t>Stav krytí</t>
  </si>
  <si>
    <t>Tvorba a použití peněžních fondů v roce 2005</t>
  </si>
  <si>
    <t>Plán čerpání investičního fondu na rok 2005</t>
  </si>
  <si>
    <t>Gymnázium Nové Město na M.</t>
  </si>
  <si>
    <t>SPŠ stav., SOU st. a OU Třebíč</t>
  </si>
  <si>
    <t>SOŠ, SOU a OU Třešť</t>
  </si>
  <si>
    <t>ISŠ stav. a U Jihlava</t>
  </si>
  <si>
    <t>SPŠ a SOU Pelhřimov</t>
  </si>
  <si>
    <t>SOŠ obch.a sl. a SOU Třebíč</t>
  </si>
  <si>
    <t>Speciální škola Havlíčkův Brod</t>
  </si>
  <si>
    <t>SOU tech., SOU a U Jihlava</t>
  </si>
  <si>
    <t>1.1.2005</t>
  </si>
  <si>
    <t>k 31. 12. 2004</t>
  </si>
  <si>
    <t>k 31.12.2004</t>
  </si>
  <si>
    <t>rozšíření pracovny prakt. vyučování pro keramiku 350</t>
  </si>
  <si>
    <t>osobní automobil 130</t>
  </si>
  <si>
    <t>nátěr oken budovy školy 80</t>
  </si>
  <si>
    <t>keramická pec kruhová 63</t>
  </si>
  <si>
    <t>keramická pec 70, rozhlasová ústředna se zvoněním 65</t>
  </si>
  <si>
    <t>oprava kuchyň DM Batelovská 80</t>
  </si>
  <si>
    <t>soubor nábytku sborovna 50, nábytek učebna 100</t>
  </si>
  <si>
    <t>videodataprojektor 120, malotraktor 100</t>
  </si>
  <si>
    <t>posilovací stroj 50, graficka stanice 45, server 41, dataprojektor 41</t>
  </si>
  <si>
    <t>malba ve třídách, výměna podl. krytiny 50</t>
  </si>
  <si>
    <t>opravy spojené s laboratoří FY 100, výměna oken FY 250</t>
  </si>
  <si>
    <t>dataprojektor včetně příslušenství 100</t>
  </si>
  <si>
    <t>kopírka 125</t>
  </si>
  <si>
    <t>reko II. poschodí budovy školy 351</t>
  </si>
  <si>
    <t>výmalba školy 50</t>
  </si>
  <si>
    <t>9</t>
  </si>
  <si>
    <t>5</t>
  </si>
  <si>
    <t>0</t>
  </si>
  <si>
    <t>dešťové okapy a svody el. vyhřívané 70</t>
  </si>
  <si>
    <t>rozhlas. ústředna 62, dataprojektor s vizualizerem 75, kamerový systém 65</t>
  </si>
  <si>
    <t>malování budovy školy a tělocvičny 140</t>
  </si>
  <si>
    <t>kopírka 84, dataprojektor do učebny 60</t>
  </si>
  <si>
    <t>VOŠ, VZŠ, SOŠZe a SZŠ Třebíč</t>
  </si>
  <si>
    <t>170 tis. Kč</t>
  </si>
  <si>
    <t>kráječ chleba do ŠJ 100</t>
  </si>
  <si>
    <t>reko podlahy tělocvična - Bratříků 800</t>
  </si>
  <si>
    <t>dodávkový automobil 800</t>
  </si>
  <si>
    <t>víceúčel. osobní vozidlo 1200</t>
  </si>
  <si>
    <t>DM výměna oken u soc. zařízení, výměna krytiny střechy 280</t>
  </si>
  <si>
    <t>diagnostický přístroj 68, diagnostický přístroj 162</t>
  </si>
  <si>
    <t xml:space="preserve">SOU zem. Velké Meziříčí </t>
  </si>
  <si>
    <t>oprava chodníku 70</t>
  </si>
  <si>
    <t>úzkopásmová bruska na dřevo 81</t>
  </si>
  <si>
    <t>výměna oken DM 300, výměna oken OV Chelčického 100</t>
  </si>
  <si>
    <t>výměna okapů Chotěboř 130, oprava soc. zaříz. Hlinsko 70</t>
  </si>
  <si>
    <t>videokamera 42</t>
  </si>
  <si>
    <t>243</t>
  </si>
  <si>
    <t>reko výrobny a jatek 300, příprava výstavby kravína 150</t>
  </si>
  <si>
    <t>opravy nem. majetku 200</t>
  </si>
  <si>
    <t>10</t>
  </si>
  <si>
    <t>oprava chodeb III. a II. patro 170</t>
  </si>
  <si>
    <t>zavedení teplé vody v I. NP v nové budově 70</t>
  </si>
  <si>
    <t>tuba B 105, klavír Petrov 250</t>
  </si>
  <si>
    <t>piano 80</t>
  </si>
  <si>
    <t>automatická pračka do prádelny 150</t>
  </si>
  <si>
    <t>kopírka 60</t>
  </si>
  <si>
    <t>5 tis. Kč</t>
  </si>
  <si>
    <t>60 tis. Kč</t>
  </si>
  <si>
    <t xml:space="preserve">Spec. školy Třebíč, Cyrilom. </t>
  </si>
  <si>
    <t>16 tis. Kč</t>
  </si>
  <si>
    <t>SOUoprav. Jihlava</t>
  </si>
  <si>
    <t>SOŠ obch. a služ. Třebíč</t>
  </si>
  <si>
    <t>obložení cvič. sálu - korek 40</t>
  </si>
  <si>
    <t>opravy střechy, vod. zařízení a topení 120</t>
  </si>
  <si>
    <t>vybudování laboratoří a dílen Teleč. 450</t>
  </si>
  <si>
    <t>výměna vstupních dveří K. Světlé 200</t>
  </si>
  <si>
    <t>el. fritéza 60, vyhřívaný termoport 110, naklepávač masa 75, horkovzdušný sterilizátor 75, termostat - inkubátor 75, dataprojektor 55</t>
  </si>
  <si>
    <t>přístroj pro měření iontově selektivními elektrodami 50</t>
  </si>
  <si>
    <t>oprava stáv. WC v ubytovací části 2 000</t>
  </si>
  <si>
    <t>interaktivní tabule 2 ks 186, dataprojektor 2 ks 126</t>
  </si>
  <si>
    <t>malba školy 68</t>
  </si>
  <si>
    <t>dvoukanálový osciloskop 40, souprava tištěných spojů 50</t>
  </si>
  <si>
    <t>klimatizace 180</t>
  </si>
  <si>
    <t>opravy - internát ZTI 46</t>
  </si>
  <si>
    <t>telefonní ústředna (inv. dotace zřiz.) 65</t>
  </si>
  <si>
    <t>telefonní ústředna s přísluš. 44</t>
  </si>
  <si>
    <t>oprava pokojů DM - výměna oken 250</t>
  </si>
  <si>
    <t>strukturovaná kabeláž - pokračování etapy 60</t>
  </si>
  <si>
    <t>178</t>
  </si>
  <si>
    <t>126</t>
  </si>
  <si>
    <t>myčka na nádobí vč. manipulační plochy 210, klimatizace 2 učeben VT 93</t>
  </si>
  <si>
    <t>zateplení okenních ploch - chodba 42</t>
  </si>
  <si>
    <t>nástřik hřiště 380, úpr. výdejny 80</t>
  </si>
  <si>
    <t>malování 120</t>
  </si>
  <si>
    <r>
      <t>Tvorba</t>
    </r>
    <r>
      <rPr>
        <vertAlign val="superscript"/>
        <sz val="8"/>
        <rFont val="Arial CE"/>
        <family val="2"/>
      </rPr>
      <t>1)</t>
    </r>
  </si>
  <si>
    <t>mov. maj. pořízení</t>
  </si>
  <si>
    <t>Stav</t>
  </si>
  <si>
    <t>krytí fondu</t>
  </si>
  <si>
    <t>zastřeš. přechodu dvora mezi budov. školy na Cyrilom. ul. 90</t>
  </si>
  <si>
    <t>oprava komínu - internát 20, opr. podlahy 1. patro pracovna 60</t>
  </si>
  <si>
    <t>techn.zhodn.budov Kubiš., Hrotov.(rozvody,oploc,schody) 142</t>
  </si>
  <si>
    <t xml:space="preserve">rozvodna 100, DM-střecha 50, GO podl. brus. dílna-hygien.100 </t>
  </si>
  <si>
    <t>úprava učeben v objek. Pávovská 120, denní místnost žáci 130</t>
  </si>
  <si>
    <t>kopírka (havar. stav) 41</t>
  </si>
  <si>
    <t>herny 54, oprava omítek 16</t>
  </si>
  <si>
    <t>opr. dlažby 61, šatny a chodby 69, keram.dílny 20, dveří 30,</t>
  </si>
  <si>
    <t>PC + mobilní dataprojektor 100</t>
  </si>
  <si>
    <t>fritéza pro šk. kuchyň 63, odměrné zařízení na frézu 60</t>
  </si>
  <si>
    <t>server-VT 110, 2x interaktivní tabule s přísluš. 200, montovaný nábytek - aula školy 240, kopírka 75, zabezp. budovy 108, závitořez 44</t>
  </si>
  <si>
    <t>audoiv. zaříz. učebny něm. jazyka 120, 1 ks kopírka pro žáky 70, notebook 50</t>
  </si>
  <si>
    <t>ultrazvukový defektoskop 345, audiviz. systém pro výuku 120, robotický systém 135, vysokorychlostní kamera 300</t>
  </si>
  <si>
    <t>vzduchotechn. jednotka 192, motocykl pro autoškolu 86, plynový konvektomat 190, umělý přenosný povrch - hřiště 1 100</t>
  </si>
  <si>
    <t>el. varhany Klavinova 55</t>
  </si>
  <si>
    <t>server s propojením na síť 100, digitální odměřování polohy 80, nerez stůl 50, svářecí stroj 70, kompl. sada fréz EURO OKNA 240</t>
  </si>
  <si>
    <t>oprava dlažby na DM 250</t>
  </si>
  <si>
    <t>montovaná sestava nábytkového zařízení vrátnice 60</t>
  </si>
  <si>
    <t>2 ks dataprojektory 200, 2 snímací kamery 90</t>
  </si>
  <si>
    <t>kopírka 45, vybavení učebny FY prac.stoly s napojením na stáv. rozvody 130, zahradní malotraktor 80, PLOTTER kreslící 120</t>
  </si>
  <si>
    <t>srovnávačka 80, dlabačka-tesař 42, čajník ŠJ 140, interakt. tabule 120, sekačka trávy 100, tel. ústř. 70, vybavení nábytkem 7 pokojů DM 300,</t>
  </si>
  <si>
    <t>skleník (zahrad., květinář) 350,modern.skladu zahr.techniky 70</t>
  </si>
  <si>
    <r>
      <t>el. pečící trouba do ŠJ 2 ks 200, el. robot 120, zahradní malotraktor</t>
    </r>
    <r>
      <rPr>
        <sz val="8"/>
        <color indexed="10"/>
        <rFont val="Arial CE"/>
        <family val="2"/>
      </rPr>
      <t xml:space="preserve"> </t>
    </r>
    <r>
      <rPr>
        <sz val="8"/>
        <rFont val="Arial CE"/>
        <family val="2"/>
      </rPr>
      <t>(obor zahradník, květinář) 150</t>
    </r>
  </si>
  <si>
    <t>komplet. jazyková učebna 250, dataprojektor 50</t>
  </si>
  <si>
    <t>odvodu</t>
  </si>
  <si>
    <t xml:space="preserve">modernizace elektrorozvodů v podlaze v labor. Fyziky 350 </t>
  </si>
  <si>
    <t>přístroj pro servis s klimatizací (automechanici) 100</t>
  </si>
  <si>
    <t xml:space="preserve">diagn. přístroj pro měření proudu Multimetr 50, dataprojektor 150, model NC - výuka 350, diagnost. přístroj KTS 550 pro automechaniky 100, </t>
  </si>
  <si>
    <t>pomůcky trojrozměrné 170, notebook 50, zařízení opravy karosérií 70, vybavení učebny VT stoly s propojením na stáv. poč. síť  320</t>
  </si>
  <si>
    <t>modernizace počít. sítě 100</t>
  </si>
  <si>
    <t>úklidový stroj 80</t>
  </si>
  <si>
    <t>oprava  WC v budově A - I. P. 100</t>
  </si>
  <si>
    <t>server 70, dataprojektor.+ plátno 80</t>
  </si>
  <si>
    <t>síťový server s instalací 296, spoluúčast k projektu Impementace výuk. software (notebooky, dataprojekt.) a software (graf. program) 249</t>
  </si>
  <si>
    <t>SPŠ stav. ak. St. B. H. Brod</t>
  </si>
  <si>
    <t>2 ks počítače přenosné 100, 3 ks dataprojektory s příslušenstvím 270, klimatizace+klim. jednotka 300</t>
  </si>
  <si>
    <t>keramická  vypalovací pec 46 (inv. dotace zřizovatel)</t>
  </si>
  <si>
    <t>zabezpečení budovy ( inv. dotace zřizovatel) 150</t>
  </si>
  <si>
    <t xml:space="preserve">automobil 280, konvektomat (škola 150, dotace zřizov. 325) 475, model pro výuku - ošetřovatelství 75 </t>
  </si>
  <si>
    <t>olepovačka hran 150, vrtací dlabačka 70, dataprojektor 80, zvedací zařízení - manipulace v dílnách (inv. dotace zřiz.) 50</t>
  </si>
  <si>
    <t>obráběcí stroj EMCO 380, výuk. hydraul. staveb. FESTO - (inv. dotace zřizov.70, škola 110) 180, chlazení k plastovému lisu 50,</t>
  </si>
  <si>
    <t>konvektomat pro ŠJ (škola 127, dotace zřizov. 173) 300, svářečka pro OV 50, elektrolaboratoř-obor elektrikář (rok 2004 inv. dot.) dokon. 150</t>
  </si>
  <si>
    <t>nákladní automobil pro autoškolu 226, konvektomat (dotace zřizov. 50, škola 350) 400, třítroubová pec 100</t>
  </si>
  <si>
    <t>kopírka (dotace zřizov. 52, škola 20) 72</t>
  </si>
  <si>
    <t>mandl (dotace zřizov. 50, škola 71) 121</t>
  </si>
  <si>
    <t>2 ks odsáv. jednotek (dotace zřiz. 280, škola 100) 380, myčka na nádobí 70, dataprojektor 50, kamer. systém 50, tisk. centrum 260</t>
  </si>
  <si>
    <t>server 55, 4 ks dataprojektory 300, přepínač sítí 90, spektr. analyzátor 80, kabel. scaner 45, multilicence DELPHI 61, prac.vysokofr. tech. 74</t>
  </si>
  <si>
    <t>zvířata ZS (+ mléč. kvota) 3 400, traktor 1 500, manipulátor 1 500, čelní rotačka 300, zem. stroje 100</t>
  </si>
  <si>
    <t xml:space="preserve">učebna VT U Trojice (18+1PC) 400, zabezp. zařízení Bratříků 150, dodáv. auto (obědy) 450, kotouč. pila 80, mand Kyjovská 70, </t>
  </si>
  <si>
    <r>
      <t xml:space="preserve">strav. systém školní jídelna 78, </t>
    </r>
    <r>
      <rPr>
        <sz val="8"/>
        <color indexed="8"/>
        <rFont val="Arial CE"/>
        <family val="2"/>
      </rPr>
      <t>25 ks PC do odborné učebny výpoč. techniky 1002</t>
    </r>
  </si>
  <si>
    <r>
      <t>výroba frézky a soustruhu školou (dofinanc. výroby roku 2004) 100, interaktivní tabule 90,</t>
    </r>
    <r>
      <rPr>
        <sz val="8"/>
        <color indexed="10"/>
        <rFont val="Arial CE"/>
        <family val="2"/>
      </rPr>
      <t xml:space="preserve"> </t>
    </r>
    <r>
      <rPr>
        <sz val="8"/>
        <color indexed="8"/>
        <rFont val="Arial CE"/>
        <family val="2"/>
      </rPr>
      <t>kompl. učebna VT (16 PC+tiskána) 350</t>
    </r>
  </si>
  <si>
    <t xml:space="preserve">konvektomat 380, os.auto 200, vybav. šaten sešroub. skříňkami 300, vybavení laboratoře školy s napoj. na stáv. rozvody 300, </t>
  </si>
  <si>
    <t xml:space="preserve">               52 tis. Kč</t>
  </si>
  <si>
    <t xml:space="preserve">            370 tis. Kč</t>
  </si>
  <si>
    <t xml:space="preserve">     206 tis. Kč</t>
  </si>
  <si>
    <t>Kč</t>
  </si>
  <si>
    <t>50 tis.</t>
  </si>
  <si>
    <t xml:space="preserve">      365 tis. Kč</t>
  </si>
  <si>
    <t xml:space="preserve">      180 tis. Kč</t>
  </si>
  <si>
    <t>280 tis.</t>
  </si>
  <si>
    <t xml:space="preserve">        96 tis. Kč</t>
  </si>
  <si>
    <t>VOŠ Jihlava</t>
  </si>
  <si>
    <t>ZUŠ Žďár nad Sázavou</t>
  </si>
  <si>
    <t xml:space="preserve">  350 tis.</t>
  </si>
  <si>
    <t xml:space="preserve">     21 tis. Kč</t>
  </si>
  <si>
    <t xml:space="preserve">   608 tis. Kč</t>
  </si>
  <si>
    <t>3 000 tis. Kč</t>
  </si>
  <si>
    <t xml:space="preserve">     12 tis. Kč</t>
  </si>
  <si>
    <t>konvektomat (dotace zřizov. 100, škola 100) 200, kopírka 43, pračka s odstředivkou 150</t>
  </si>
  <si>
    <t xml:space="preserve">  127 tis. Kč</t>
  </si>
  <si>
    <t>1) Investiční fondy jsou posíleny převodem prostředků z rezervního fondu ve výši 5 968 tis. Kč.</t>
  </si>
  <si>
    <t xml:space="preserve">multimediální učebna Bratříků ( dataprojektor s vybavením 80, vybav. 26 míst učebny VT stoly + keram. tabule ) 350 </t>
  </si>
  <si>
    <t>Spec. školy Třebíč, 9. května</t>
  </si>
  <si>
    <t>§ 3114 - celkem</t>
  </si>
  <si>
    <t>§ 3116 - celkem</t>
  </si>
  <si>
    <t>§ 3121 - celkem</t>
  </si>
  <si>
    <t>bezpečnostní zavír. s kamerovým systémem (dotace zřizovatel) 80</t>
  </si>
  <si>
    <t>splátka úvěr 500, spinning.sál 450, rekr.střed.-Věn.-Koník. 450</t>
  </si>
  <si>
    <t>Zvl. škola Ledeč nad Sázavou.</t>
  </si>
  <si>
    <t>Speciální školy Pelhřimov</t>
  </si>
  <si>
    <t>Zvláštní a Pom. škola Humpolec</t>
  </si>
  <si>
    <t>Speciální školy Kamenice n/L</t>
  </si>
  <si>
    <t>Zvláštní škola Pacov</t>
  </si>
  <si>
    <t>Spec. MŠ a ZŠ při nem. Pelhřimov</t>
  </si>
  <si>
    <t>Speciální školy Černovice</t>
  </si>
  <si>
    <t>Spec. školy  Velké Meziříčí</t>
  </si>
  <si>
    <t>Spec.školy Bystřice nad Perštejnem</t>
  </si>
  <si>
    <t>Spec.šk. pro MP Ždár nad Sázavou</t>
  </si>
  <si>
    <t xml:space="preserve">Spec.školy Velká Bíteš, U Stad., </t>
  </si>
  <si>
    <t>Spec. školy Nové Město na M.</t>
  </si>
  <si>
    <t>Speciální školy Chotěboř</t>
  </si>
  <si>
    <t xml:space="preserve">Speciální školy Třebíč, 9. května </t>
  </si>
  <si>
    <t>Gymn., VOŠ a ISŠ Ledeč n/Sázavou</t>
  </si>
  <si>
    <t>Gymnázium Otak. Břez. a SOŠ Telč</t>
  </si>
  <si>
    <t>Gymnázium a SOŠ  Mor.Budějovice</t>
  </si>
  <si>
    <t>Gymnázium Bystřice nad Perštejnem</t>
  </si>
  <si>
    <t>Gymnázium Velké Meziříčí</t>
  </si>
  <si>
    <t>Gymnázium Žďár nad Sázavou</t>
  </si>
  <si>
    <t>SPŠstav.ak. Bech. Havlíčkův Brod</t>
  </si>
  <si>
    <t>OA a St. jazyková škola Jihlava</t>
  </si>
  <si>
    <t>Střední průmyslová škola Jihlava</t>
  </si>
  <si>
    <t>Střední průmysl. škola textil. Jihlava</t>
  </si>
  <si>
    <t>SZŠ, VZŠ a Speciál.školy Jihlava</t>
  </si>
  <si>
    <t>Obchodní akademie Pelhřimov</t>
  </si>
  <si>
    <t>SOŠ a SOU z. a  t. a U Humpolec</t>
  </si>
  <si>
    <t>HŠ Světlá a OA Velké Meziříčí</t>
  </si>
  <si>
    <t>VOŠ a SPŠ Žďár nad Sázavou</t>
  </si>
  <si>
    <t>SZŠ a VZŠ Žďár nad Sázavou</t>
  </si>
  <si>
    <t>SOU technické Chotěboř</t>
  </si>
  <si>
    <t>OA a ISŠ obch. a služ. Havlíč. Brod</t>
  </si>
  <si>
    <t>VOŠ,Gy,SSŠ a SOU Světlá nad Sáz.</t>
  </si>
  <si>
    <t>SOU opravárenské Jihlava</t>
  </si>
  <si>
    <t>Střední odborná škola a SOU Jihlava</t>
  </si>
  <si>
    <t>ISŠ obchodní Jihlava</t>
  </si>
  <si>
    <t>ISŠ stavební a U Jihlava</t>
  </si>
  <si>
    <t>SOU zemědělské Kamenice n/L</t>
  </si>
  <si>
    <t>SOU řem. a služ. a U M. Buděovice</t>
  </si>
  <si>
    <t>SOŠ a SOU l.,dop a sl. Nové Město</t>
  </si>
  <si>
    <t>SOU strojírenské a U Žďár n/S</t>
  </si>
  <si>
    <t>SOU zemědělské Velké Meziříčí</t>
  </si>
  <si>
    <t>Odbor. učil. a Prak. škola Černovice</t>
  </si>
  <si>
    <t>Pedag.-psych. poradna Jihlava</t>
  </si>
  <si>
    <t>Pedag.-psych. poradna Pelhřimov</t>
  </si>
  <si>
    <t>Pedag.-psych. poradna Třebíč</t>
  </si>
  <si>
    <t>Pedag.-psych. poradna Žďár n/S</t>
  </si>
  <si>
    <t>Šk. statek Bystřice n/ Pernštejnem</t>
  </si>
  <si>
    <t>Základní umělecká škola Jihlava</t>
  </si>
  <si>
    <t>Základní umělecká škola Pacov</t>
  </si>
  <si>
    <t>DDM  U Aleje, Havlíčkův Brod</t>
  </si>
  <si>
    <t>Junior - DDM Chotěboř</t>
  </si>
  <si>
    <t>Centrum-DDM Ledeč nad Sáz.</t>
  </si>
  <si>
    <t>DDM Světlá nad Sázavou</t>
  </si>
  <si>
    <t>Dům dětí a mládeže Jihlava</t>
  </si>
  <si>
    <t>Dům dětí a mládeže Humpolec</t>
  </si>
  <si>
    <t>Dům dětí a mládeže Třebíč</t>
  </si>
  <si>
    <t>Dětský domov Telč</t>
  </si>
  <si>
    <t>Dětský domov Humpolec</t>
  </si>
  <si>
    <t>Dětský domov Senožaty</t>
  </si>
  <si>
    <t>Dětský domov Budkov</t>
  </si>
  <si>
    <t>Dětský domov Hrotovice</t>
  </si>
  <si>
    <t>Dětský domov Jemnice</t>
  </si>
  <si>
    <t>Dětský domov Rovečné</t>
  </si>
  <si>
    <t>Spec.šk.při zdr.zař. Havl. Brod</t>
  </si>
  <si>
    <t>Pedag.-psychol. por. Havlíčk. Brod</t>
  </si>
  <si>
    <t>SZŠ a VZŠ Havlíčkův Brod</t>
  </si>
  <si>
    <t>ZUŠ  Bystřice nad Pernštejnem</t>
  </si>
  <si>
    <t>Spec.školy Velká Bíteš, U Stad.</t>
  </si>
  <si>
    <t>Obchod. akademie dr.A.Bráfa Třebíč</t>
  </si>
  <si>
    <t xml:space="preserve">VOŠ,SZemŠ,SOU o a OU Bystřice </t>
  </si>
  <si>
    <t>VOŠ,VZŠ,SOŠ z.a e. a SZŠ Třebíč</t>
  </si>
  <si>
    <t>DDM Bystřice nad Pernštejnem</t>
  </si>
  <si>
    <t>elektr. výklopná pánev 120</t>
  </si>
  <si>
    <t>Havl. gymnázium Havlíčkův Brod</t>
  </si>
  <si>
    <t xml:space="preserve">                                         počet stran: 6</t>
  </si>
  <si>
    <t xml:space="preserve">                    RK-18-2005-52, př. 2upr1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</si>
</sst>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22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sz val="7"/>
      <name val="Arial CE"/>
      <family val="2"/>
    </font>
    <font>
      <sz val="10"/>
      <color indexed="8"/>
      <name val="Arial CE"/>
      <family val="2"/>
    </font>
    <font>
      <sz val="8"/>
      <color indexed="8"/>
      <name val="Arial CE"/>
      <family val="2"/>
    </font>
    <font>
      <sz val="8"/>
      <color indexed="10"/>
      <name val="Arial CE"/>
      <family val="2"/>
    </font>
    <font>
      <sz val="12"/>
      <name val="Times New Roman"/>
      <family val="1"/>
    </font>
    <font>
      <b/>
      <sz val="12"/>
      <name val="Times New Roman CE"/>
      <family val="1"/>
    </font>
    <font>
      <strike/>
      <sz val="8"/>
      <name val="Arial CE"/>
      <family val="2"/>
    </font>
    <font>
      <b/>
      <strike/>
      <sz val="8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vertAlign val="superscript"/>
      <sz val="14"/>
      <name val="Arial CE"/>
      <family val="2"/>
    </font>
    <font>
      <vertAlign val="superscript"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47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/>
    </xf>
    <xf numFmtId="3" fontId="0" fillId="0" borderId="9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Border="1" applyAlignment="1">
      <alignment horizontal="center"/>
    </xf>
    <xf numFmtId="0" fontId="3" fillId="0" borderId="13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18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1" xfId="0" applyBorder="1" applyAlignment="1">
      <alignment/>
    </xf>
    <xf numFmtId="49" fontId="3" fillId="0" borderId="22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14" fontId="1" fillId="0" borderId="2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24" xfId="0" applyBorder="1" applyAlignment="1">
      <alignment horizontal="center"/>
    </xf>
    <xf numFmtId="14" fontId="9" fillId="0" borderId="25" xfId="0" applyNumberFormat="1" applyFont="1" applyBorder="1" applyAlignment="1">
      <alignment horizontal="center"/>
    </xf>
    <xf numFmtId="14" fontId="1" fillId="0" borderId="18" xfId="0" applyNumberFormat="1" applyFont="1" applyBorder="1" applyAlignment="1">
      <alignment horizontal="center" wrapText="1"/>
    </xf>
    <xf numFmtId="0" fontId="0" fillId="0" borderId="23" xfId="0" applyBorder="1" applyAlignment="1">
      <alignment horizontal="center"/>
    </xf>
    <xf numFmtId="14" fontId="9" fillId="0" borderId="26" xfId="0" applyNumberFormat="1" applyFont="1" applyBorder="1" applyAlignment="1">
      <alignment horizontal="center"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1" fillId="0" borderId="30" xfId="0" applyFon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1" fillId="0" borderId="36" xfId="0" applyFont="1" applyBorder="1" applyAlignment="1">
      <alignment/>
    </xf>
    <xf numFmtId="3" fontId="0" fillId="0" borderId="9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37" xfId="0" applyBorder="1" applyAlignment="1">
      <alignment/>
    </xf>
    <xf numFmtId="0" fontId="1" fillId="0" borderId="2" xfId="0" applyFon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0" fontId="1" fillId="0" borderId="8" xfId="0" applyFont="1" applyBorder="1" applyAlignment="1">
      <alignment/>
    </xf>
    <xf numFmtId="0" fontId="0" fillId="0" borderId="8" xfId="0" applyBorder="1" applyAlignment="1">
      <alignment/>
    </xf>
    <xf numFmtId="0" fontId="4" fillId="0" borderId="38" xfId="0" applyFont="1" applyBorder="1" applyAlignment="1">
      <alignment/>
    </xf>
    <xf numFmtId="3" fontId="4" fillId="0" borderId="27" xfId="0" applyNumberFormat="1" applyFont="1" applyBorder="1" applyAlignment="1">
      <alignment/>
    </xf>
    <xf numFmtId="0" fontId="1" fillId="0" borderId="39" xfId="0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0" fontId="1" fillId="0" borderId="44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7" fillId="0" borderId="0" xfId="0" applyFont="1" applyAlignment="1">
      <alignment horizontal="centerContinuous"/>
    </xf>
    <xf numFmtId="3" fontId="7" fillId="0" borderId="0" xfId="0" applyNumberFormat="1" applyFont="1" applyAlignment="1">
      <alignment horizontal="centerContinuous"/>
    </xf>
    <xf numFmtId="0" fontId="0" fillId="0" borderId="16" xfId="0" applyFont="1" applyBorder="1" applyAlignment="1">
      <alignment/>
    </xf>
    <xf numFmtId="0" fontId="1" fillId="0" borderId="23" xfId="0" applyFont="1" applyBorder="1" applyAlignment="1">
      <alignment horizontal="center" wrapText="1"/>
    </xf>
    <xf numFmtId="14" fontId="1" fillId="0" borderId="22" xfId="0" applyNumberFormat="1" applyFont="1" applyBorder="1" applyAlignment="1">
      <alignment horizontal="center" wrapText="1"/>
    </xf>
    <xf numFmtId="0" fontId="1" fillId="0" borderId="45" xfId="0" applyFont="1" applyBorder="1" applyAlignment="1">
      <alignment/>
    </xf>
    <xf numFmtId="3" fontId="10" fillId="0" borderId="33" xfId="0" applyNumberFormat="1" applyFont="1" applyBorder="1" applyAlignment="1">
      <alignment/>
    </xf>
    <xf numFmtId="3" fontId="10" fillId="0" borderId="34" xfId="0" applyNumberFormat="1" applyFont="1" applyBorder="1" applyAlignment="1">
      <alignment/>
    </xf>
    <xf numFmtId="3" fontId="10" fillId="0" borderId="35" xfId="0" applyNumberFormat="1" applyFont="1" applyBorder="1" applyAlignment="1">
      <alignment/>
    </xf>
    <xf numFmtId="0" fontId="1" fillId="0" borderId="46" xfId="0" applyFont="1" applyBorder="1" applyAlignment="1">
      <alignment/>
    </xf>
    <xf numFmtId="3" fontId="0" fillId="0" borderId="47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14" fontId="1" fillId="0" borderId="19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9" xfId="0" applyFont="1" applyBorder="1" applyAlignment="1">
      <alignment/>
    </xf>
    <xf numFmtId="3" fontId="0" fillId="0" borderId="4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0" fontId="1" fillId="0" borderId="52" xfId="0" applyFont="1" applyFill="1" applyBorder="1" applyAlignment="1">
      <alignment/>
    </xf>
    <xf numFmtId="3" fontId="0" fillId="0" borderId="18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53" xfId="0" applyFont="1" applyFill="1" applyBorder="1" applyAlignment="1">
      <alignment/>
    </xf>
    <xf numFmtId="0" fontId="0" fillId="0" borderId="8" xfId="0" applyFont="1" applyBorder="1" applyAlignment="1">
      <alignment/>
    </xf>
    <xf numFmtId="0" fontId="1" fillId="0" borderId="44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4" fillId="0" borderId="38" xfId="0" applyFont="1" applyFill="1" applyBorder="1" applyAlignment="1">
      <alignment/>
    </xf>
    <xf numFmtId="0" fontId="1" fillId="0" borderId="45" xfId="0" applyFont="1" applyFill="1" applyBorder="1" applyAlignment="1">
      <alignment/>
    </xf>
    <xf numFmtId="3" fontId="0" fillId="0" borderId="55" xfId="0" applyNumberFormat="1" applyBorder="1" applyAlignment="1">
      <alignment/>
    </xf>
    <xf numFmtId="0" fontId="1" fillId="0" borderId="56" xfId="0" applyFont="1" applyFill="1" applyBorder="1" applyAlignment="1">
      <alignment/>
    </xf>
    <xf numFmtId="0" fontId="3" fillId="0" borderId="57" xfId="0" applyFont="1" applyBorder="1" applyAlignment="1">
      <alignment/>
    </xf>
    <xf numFmtId="0" fontId="3" fillId="0" borderId="34" xfId="0" applyFont="1" applyFill="1" applyBorder="1" applyAlignment="1">
      <alignment/>
    </xf>
    <xf numFmtId="0" fontId="6" fillId="0" borderId="0" xfId="0" applyFont="1" applyBorder="1" applyAlignment="1">
      <alignment horizontal="centerContinuous"/>
    </xf>
    <xf numFmtId="0" fontId="0" fillId="0" borderId="24" xfId="0" applyBorder="1" applyAlignment="1">
      <alignment/>
    </xf>
    <xf numFmtId="3" fontId="0" fillId="0" borderId="24" xfId="0" applyNumberFormat="1" applyBorder="1" applyAlignment="1">
      <alignment/>
    </xf>
    <xf numFmtId="0" fontId="4" fillId="0" borderId="58" xfId="0" applyFont="1" applyBorder="1" applyAlignment="1">
      <alignment/>
    </xf>
    <xf numFmtId="3" fontId="4" fillId="0" borderId="58" xfId="0" applyNumberFormat="1" applyFont="1" applyBorder="1" applyAlignment="1">
      <alignment horizontal="centerContinuous"/>
    </xf>
    <xf numFmtId="3" fontId="4" fillId="0" borderId="1" xfId="0" applyNumberFormat="1" applyFont="1" applyBorder="1" applyAlignment="1">
      <alignment horizontal="centerContinuous"/>
    </xf>
    <xf numFmtId="3" fontId="4" fillId="0" borderId="59" xfId="0" applyNumberFormat="1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/>
    </xf>
    <xf numFmtId="3" fontId="4" fillId="0" borderId="60" xfId="0" applyNumberFormat="1" applyFont="1" applyBorder="1" applyAlignment="1">
      <alignment horizontal="centerContinuous"/>
    </xf>
    <xf numFmtId="3" fontId="4" fillId="0" borderId="21" xfId="0" applyNumberFormat="1" applyFont="1" applyBorder="1" applyAlignment="1">
      <alignment horizontal="centerContinuous"/>
    </xf>
    <xf numFmtId="3" fontId="1" fillId="0" borderId="26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3" fontId="1" fillId="0" borderId="27" xfId="0" applyNumberFormat="1" applyFont="1" applyBorder="1" applyAlignment="1">
      <alignment horizontal="left"/>
    </xf>
    <xf numFmtId="3" fontId="1" fillId="0" borderId="29" xfId="0" applyNumberFormat="1" applyFont="1" applyBorder="1" applyAlignment="1">
      <alignment horizontal="left"/>
    </xf>
    <xf numFmtId="3" fontId="4" fillId="0" borderId="61" xfId="0" applyNumberFormat="1" applyFont="1" applyBorder="1" applyAlignment="1">
      <alignment/>
    </xf>
    <xf numFmtId="3" fontId="9" fillId="0" borderId="27" xfId="0" applyNumberFormat="1" applyFont="1" applyBorder="1" applyAlignment="1">
      <alignment horizontal="left"/>
    </xf>
    <xf numFmtId="3" fontId="1" fillId="0" borderId="30" xfId="0" applyNumberFormat="1" applyFont="1" applyBorder="1" applyAlignment="1">
      <alignment horizontal="left"/>
    </xf>
    <xf numFmtId="3" fontId="1" fillId="0" borderId="57" xfId="0" applyNumberFormat="1" applyFont="1" applyBorder="1" applyAlignment="1">
      <alignment horizontal="left"/>
    </xf>
    <xf numFmtId="3" fontId="0" fillId="0" borderId="35" xfId="0" applyNumberFormat="1" applyFont="1" applyBorder="1" applyAlignment="1">
      <alignment horizontal="right"/>
    </xf>
    <xf numFmtId="3" fontId="1" fillId="0" borderId="36" xfId="0" applyNumberFormat="1" applyFont="1" applyBorder="1" applyAlignment="1">
      <alignment horizontal="left"/>
    </xf>
    <xf numFmtId="3" fontId="1" fillId="0" borderId="17" xfId="0" applyNumberFormat="1" applyFont="1" applyBorder="1" applyAlignment="1">
      <alignment horizontal="left"/>
    </xf>
    <xf numFmtId="3" fontId="0" fillId="0" borderId="13" xfId="0" applyNumberFormat="1" applyFont="1" applyBorder="1" applyAlignment="1">
      <alignment horizontal="right"/>
    </xf>
    <xf numFmtId="3" fontId="1" fillId="0" borderId="39" xfId="0" applyNumberFormat="1" applyFont="1" applyBorder="1" applyAlignment="1">
      <alignment horizontal="left"/>
    </xf>
    <xf numFmtId="3" fontId="1" fillId="0" borderId="62" xfId="0" applyNumberFormat="1" applyFont="1" applyBorder="1" applyAlignment="1">
      <alignment horizontal="left"/>
    </xf>
    <xf numFmtId="3" fontId="0" fillId="0" borderId="43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left"/>
    </xf>
    <xf numFmtId="3" fontId="1" fillId="0" borderId="3" xfId="0" applyNumberFormat="1" applyFont="1" applyBorder="1" applyAlignment="1">
      <alignment horizontal="left"/>
    </xf>
    <xf numFmtId="3" fontId="0" fillId="0" borderId="7" xfId="0" applyNumberFormat="1" applyFont="1" applyBorder="1" applyAlignment="1">
      <alignment/>
    </xf>
    <xf numFmtId="3" fontId="0" fillId="0" borderId="7" xfId="0" applyNumberFormat="1" applyFont="1" applyBorder="1" applyAlignment="1">
      <alignment horizontal="right"/>
    </xf>
    <xf numFmtId="3" fontId="11" fillId="0" borderId="30" xfId="0" applyNumberFormat="1" applyFont="1" applyBorder="1" applyAlignment="1">
      <alignment horizontal="left"/>
    </xf>
    <xf numFmtId="3" fontId="0" fillId="0" borderId="35" xfId="0" applyNumberFormat="1" applyFont="1" applyBorder="1" applyAlignment="1">
      <alignment/>
    </xf>
    <xf numFmtId="3" fontId="1" fillId="0" borderId="46" xfId="0" applyNumberFormat="1" applyFont="1" applyBorder="1" applyAlignment="1">
      <alignment horizontal="left"/>
    </xf>
    <xf numFmtId="3" fontId="1" fillId="0" borderId="63" xfId="0" applyNumberFormat="1" applyFont="1" applyBorder="1" applyAlignment="1">
      <alignment horizontal="left"/>
    </xf>
    <xf numFmtId="3" fontId="0" fillId="0" borderId="51" xfId="0" applyNumberFormat="1" applyFont="1" applyBorder="1" applyAlignment="1">
      <alignment/>
    </xf>
    <xf numFmtId="3" fontId="1" fillId="0" borderId="0" xfId="0" applyNumberFormat="1" applyFont="1" applyBorder="1" applyAlignment="1">
      <alignment horizontal="left"/>
    </xf>
    <xf numFmtId="3" fontId="1" fillId="0" borderId="8" xfId="0" applyNumberFormat="1" applyFont="1" applyBorder="1" applyAlignment="1">
      <alignment horizontal="left"/>
    </xf>
    <xf numFmtId="3" fontId="0" fillId="0" borderId="19" xfId="0" applyNumberFormat="1" applyFont="1" applyBorder="1" applyAlignment="1">
      <alignment horizontal="right"/>
    </xf>
    <xf numFmtId="3" fontId="10" fillId="0" borderId="35" xfId="0" applyNumberFormat="1" applyFont="1" applyBorder="1" applyAlignment="1">
      <alignment horizontal="right"/>
    </xf>
    <xf numFmtId="3" fontId="11" fillId="0" borderId="57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3" fontId="1" fillId="0" borderId="30" xfId="0" applyNumberFormat="1" applyFont="1" applyBorder="1" applyAlignment="1">
      <alignment/>
    </xf>
    <xf numFmtId="3" fontId="9" fillId="0" borderId="39" xfId="0" applyNumberFormat="1" applyFont="1" applyBorder="1" applyAlignment="1">
      <alignment horizontal="left"/>
    </xf>
    <xf numFmtId="3" fontId="1" fillId="0" borderId="26" xfId="0" applyNumberFormat="1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3" fontId="5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4" fontId="0" fillId="0" borderId="18" xfId="0" applyNumberFormat="1" applyFont="1" applyBorder="1" applyAlignment="1">
      <alignment horizontal="center"/>
    </xf>
    <xf numFmtId="14" fontId="0" fillId="0" borderId="12" xfId="0" applyNumberFormat="1" applyFont="1" applyBorder="1" applyAlignment="1">
      <alignment horizontal="center"/>
    </xf>
    <xf numFmtId="14" fontId="0" fillId="0" borderId="18" xfId="0" applyNumberFormat="1" applyFont="1" applyBorder="1" applyAlignment="1">
      <alignment horizontal="center" wrapText="1"/>
    </xf>
    <xf numFmtId="14" fontId="0" fillId="0" borderId="19" xfId="0" applyNumberFormat="1" applyFont="1" applyBorder="1" applyAlignment="1">
      <alignment horizontal="center"/>
    </xf>
    <xf numFmtId="0" fontId="3" fillId="0" borderId="64" xfId="0" applyFont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14" fontId="1" fillId="0" borderId="64" xfId="0" applyNumberFormat="1" applyFont="1" applyBorder="1" applyAlignment="1">
      <alignment horizontal="center"/>
    </xf>
    <xf numFmtId="0" fontId="1" fillId="0" borderId="64" xfId="0" applyFont="1" applyBorder="1" applyAlignment="1">
      <alignment horizontal="center" wrapText="1"/>
    </xf>
    <xf numFmtId="0" fontId="0" fillId="0" borderId="2" xfId="0" applyBorder="1" applyAlignment="1">
      <alignment/>
    </xf>
    <xf numFmtId="49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9" fillId="0" borderId="65" xfId="0" applyFont="1" applyBorder="1" applyAlignment="1">
      <alignment horizontal="center"/>
    </xf>
    <xf numFmtId="14" fontId="1" fillId="0" borderId="7" xfId="0" applyNumberFormat="1" applyFont="1" applyBorder="1" applyAlignment="1">
      <alignment horizontal="center"/>
    </xf>
    <xf numFmtId="14" fontId="1" fillId="0" borderId="5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14" fontId="9" fillId="0" borderId="65" xfId="0" applyNumberFormat="1" applyFont="1" applyBorder="1" applyAlignment="1">
      <alignment horizontal="center"/>
    </xf>
    <xf numFmtId="14" fontId="1" fillId="0" borderId="5" xfId="0" applyNumberFormat="1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14" fontId="9" fillId="0" borderId="7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40" xfId="0" applyNumberFormat="1" applyFont="1" applyBorder="1" applyAlignment="1">
      <alignment/>
    </xf>
    <xf numFmtId="0" fontId="0" fillId="0" borderId="30" xfId="0" applyBorder="1" applyAlignment="1">
      <alignment/>
    </xf>
    <xf numFmtId="0" fontId="0" fillId="0" borderId="46" xfId="0" applyBorder="1" applyAlignment="1">
      <alignment/>
    </xf>
    <xf numFmtId="3" fontId="4" fillId="0" borderId="58" xfId="0" applyNumberFormat="1" applyFont="1" applyBorder="1" applyAlignment="1">
      <alignment horizontal="center"/>
    </xf>
    <xf numFmtId="3" fontId="0" fillId="0" borderId="60" xfId="0" applyNumberFormat="1" applyFont="1" applyBorder="1" applyAlignment="1">
      <alignment horizontal="centerContinuous"/>
    </xf>
    <xf numFmtId="3" fontId="1" fillId="0" borderId="60" xfId="0" applyNumberFormat="1" applyFont="1" applyBorder="1" applyAlignment="1">
      <alignment horizontal="center"/>
    </xf>
    <xf numFmtId="0" fontId="4" fillId="0" borderId="45" xfId="0" applyFont="1" applyBorder="1" applyAlignment="1">
      <alignment/>
    </xf>
    <xf numFmtId="3" fontId="0" fillId="0" borderId="2" xfId="0" applyNumberFormat="1" applyFont="1" applyBorder="1" applyAlignment="1">
      <alignment horizontal="centerContinuous"/>
    </xf>
    <xf numFmtId="3" fontId="4" fillId="0" borderId="3" xfId="0" applyNumberFormat="1" applyFont="1" applyBorder="1" applyAlignment="1">
      <alignment horizontal="centerContinuous"/>
    </xf>
    <xf numFmtId="3" fontId="4" fillId="0" borderId="4" xfId="0" applyNumberFormat="1" applyFont="1" applyBorder="1" applyAlignment="1">
      <alignment horizontal="centerContinuous"/>
    </xf>
    <xf numFmtId="3" fontId="2" fillId="0" borderId="45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Continuous"/>
    </xf>
    <xf numFmtId="0" fontId="1" fillId="0" borderId="52" xfId="0" applyFont="1" applyBorder="1" applyAlignment="1">
      <alignment/>
    </xf>
    <xf numFmtId="3" fontId="1" fillId="0" borderId="66" xfId="0" applyNumberFormat="1" applyFont="1" applyBorder="1" applyAlignment="1">
      <alignment horizontal="left"/>
    </xf>
    <xf numFmtId="3" fontId="1" fillId="0" borderId="53" xfId="0" applyNumberFormat="1" applyFont="1" applyBorder="1" applyAlignment="1">
      <alignment/>
    </xf>
    <xf numFmtId="3" fontId="1" fillId="0" borderId="43" xfId="0" applyNumberFormat="1" applyFont="1" applyBorder="1" applyAlignment="1">
      <alignment horizontal="right"/>
    </xf>
    <xf numFmtId="0" fontId="1" fillId="0" borderId="53" xfId="0" applyFont="1" applyBorder="1" applyAlignment="1">
      <alignment/>
    </xf>
    <xf numFmtId="0" fontId="1" fillId="0" borderId="54" xfId="0" applyFont="1" applyBorder="1" applyAlignment="1">
      <alignment/>
    </xf>
    <xf numFmtId="3" fontId="1" fillId="0" borderId="67" xfId="0" applyNumberFormat="1" applyFont="1" applyBorder="1" applyAlignment="1">
      <alignment horizontal="left"/>
    </xf>
    <xf numFmtId="3" fontId="1" fillId="0" borderId="44" xfId="0" applyNumberFormat="1" applyFont="1" applyBorder="1" applyAlignment="1">
      <alignment/>
    </xf>
    <xf numFmtId="3" fontId="1" fillId="0" borderId="35" xfId="0" applyNumberFormat="1" applyFont="1" applyBorder="1" applyAlignment="1">
      <alignment horizontal="right"/>
    </xf>
    <xf numFmtId="3" fontId="9" fillId="0" borderId="30" xfId="0" applyNumberFormat="1" applyFont="1" applyBorder="1" applyAlignment="1">
      <alignment horizontal="left"/>
    </xf>
    <xf numFmtId="3" fontId="9" fillId="0" borderId="57" xfId="0" applyNumberFormat="1" applyFont="1" applyBorder="1" applyAlignment="1">
      <alignment horizontal="left"/>
    </xf>
    <xf numFmtId="3" fontId="1" fillId="0" borderId="57" xfId="0" applyNumberFormat="1" applyFont="1" applyBorder="1" applyAlignment="1">
      <alignment horizontal="centerContinuous"/>
    </xf>
    <xf numFmtId="3" fontId="1" fillId="0" borderId="68" xfId="0" applyNumberFormat="1" applyFont="1" applyBorder="1" applyAlignment="1">
      <alignment horizontal="left"/>
    </xf>
    <xf numFmtId="3" fontId="1" fillId="0" borderId="54" xfId="0" applyNumberFormat="1" applyFont="1" applyBorder="1" applyAlignment="1">
      <alignment/>
    </xf>
    <xf numFmtId="3" fontId="1" fillId="0" borderId="13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3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14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14" fontId="0" fillId="0" borderId="0" xfId="0" applyNumberFormat="1" applyFont="1" applyBorder="1" applyAlignment="1">
      <alignment horizontal="center" wrapText="1"/>
    </xf>
    <xf numFmtId="14" fontId="1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Continuous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Continuous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left"/>
    </xf>
    <xf numFmtId="3" fontId="7" fillId="0" borderId="0" xfId="0" applyNumberFormat="1" applyFont="1" applyAlignment="1">
      <alignment horizontal="center"/>
    </xf>
    <xf numFmtId="3" fontId="4" fillId="0" borderId="69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15" fillId="0" borderId="30" xfId="0" applyNumberFormat="1" applyFont="1" applyBorder="1" applyAlignment="1">
      <alignment horizontal="left"/>
    </xf>
    <xf numFmtId="0" fontId="2" fillId="0" borderId="0" xfId="0" applyFont="1" applyAlignment="1">
      <alignment/>
    </xf>
    <xf numFmtId="3" fontId="0" fillId="0" borderId="10" xfId="0" applyNumberFormat="1" applyBorder="1" applyAlignment="1">
      <alignment horizontal="center"/>
    </xf>
    <xf numFmtId="49" fontId="3" fillId="0" borderId="64" xfId="0" applyNumberFormat="1" applyFont="1" applyBorder="1" applyAlignment="1">
      <alignment horizontal="center"/>
    </xf>
    <xf numFmtId="3" fontId="15" fillId="0" borderId="57" xfId="0" applyNumberFormat="1" applyFont="1" applyBorder="1" applyAlignment="1">
      <alignment horizontal="left"/>
    </xf>
    <xf numFmtId="3" fontId="2" fillId="0" borderId="57" xfId="0" applyNumberFormat="1" applyFont="1" applyBorder="1" applyAlignment="1">
      <alignment horizontal="left"/>
    </xf>
    <xf numFmtId="3" fontId="2" fillId="0" borderId="62" xfId="0" applyNumberFormat="1" applyFont="1" applyBorder="1" applyAlignment="1">
      <alignment horizontal="left"/>
    </xf>
    <xf numFmtId="0" fontId="0" fillId="0" borderId="10" xfId="0" applyBorder="1" applyAlignment="1">
      <alignment horizontal="center"/>
    </xf>
    <xf numFmtId="49" fontId="3" fillId="0" borderId="55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Continuous"/>
    </xf>
    <xf numFmtId="0" fontId="3" fillId="0" borderId="14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4" fillId="0" borderId="55" xfId="0" applyFont="1" applyBorder="1" applyAlignment="1">
      <alignment horizontal="centerContinuous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64" xfId="0" applyNumberFormat="1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center" wrapText="1"/>
    </xf>
    <xf numFmtId="14" fontId="1" fillId="0" borderId="55" xfId="0" applyNumberFormat="1" applyFont="1" applyBorder="1" applyAlignment="1">
      <alignment horizontal="center" wrapText="1"/>
    </xf>
    <xf numFmtId="3" fontId="0" fillId="0" borderId="6" xfId="0" applyNumberFormat="1" applyFont="1" applyBorder="1" applyAlignment="1">
      <alignment/>
    </xf>
    <xf numFmtId="0" fontId="0" fillId="0" borderId="0" xfId="0" applyAlignment="1">
      <alignment horizontal="right"/>
    </xf>
    <xf numFmtId="0" fontId="1" fillId="0" borderId="58" xfId="0" applyFont="1" applyFill="1" applyBorder="1" applyAlignment="1">
      <alignment/>
    </xf>
    <xf numFmtId="3" fontId="4" fillId="0" borderId="37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0" fontId="0" fillId="0" borderId="37" xfId="0" applyBorder="1" applyAlignment="1">
      <alignment horizontal="center"/>
    </xf>
    <xf numFmtId="3" fontId="0" fillId="0" borderId="57" xfId="0" applyNumberFormat="1" applyBorder="1" applyAlignment="1">
      <alignment/>
    </xf>
    <xf numFmtId="3" fontId="0" fillId="0" borderId="63" xfId="0" applyNumberFormat="1" applyBorder="1" applyAlignment="1">
      <alignment/>
    </xf>
    <xf numFmtId="49" fontId="1" fillId="0" borderId="10" xfId="0" applyNumberFormat="1" applyFont="1" applyBorder="1" applyAlignment="1">
      <alignment horizontal="center" shrinkToFit="1"/>
    </xf>
    <xf numFmtId="3" fontId="1" fillId="0" borderId="10" xfId="0" applyNumberFormat="1" applyFont="1" applyBorder="1" applyAlignment="1">
      <alignment horizontal="center" shrinkToFit="1"/>
    </xf>
    <xf numFmtId="14" fontId="1" fillId="0" borderId="24" xfId="0" applyNumberFormat="1" applyFont="1" applyBorder="1" applyAlignment="1">
      <alignment horizontal="center" wrapText="1"/>
    </xf>
    <xf numFmtId="14" fontId="1" fillId="0" borderId="3" xfId="0" applyNumberFormat="1" applyFont="1" applyBorder="1" applyAlignment="1">
      <alignment horizontal="center" wrapText="1"/>
    </xf>
    <xf numFmtId="0" fontId="3" fillId="0" borderId="0" xfId="0" applyFont="1" applyBorder="1" applyAlignment="1">
      <alignment/>
    </xf>
    <xf numFmtId="3" fontId="0" fillId="0" borderId="51" xfId="0" applyNumberFormat="1" applyFont="1" applyBorder="1" applyAlignment="1">
      <alignment horizontal="right"/>
    </xf>
    <xf numFmtId="0" fontId="3" fillId="0" borderId="57" xfId="0" applyFont="1" applyBorder="1" applyAlignment="1">
      <alignment horizontal="right"/>
    </xf>
    <xf numFmtId="0" fontId="1" fillId="0" borderId="20" xfId="0" applyFont="1" applyBorder="1" applyAlignment="1">
      <alignment horizontal="center" vertical="center" wrapText="1"/>
    </xf>
    <xf numFmtId="14" fontId="1" fillId="0" borderId="18" xfId="0" applyNumberFormat="1" applyFont="1" applyBorder="1" applyAlignment="1">
      <alignment horizontal="center"/>
    </xf>
    <xf numFmtId="14" fontId="9" fillId="0" borderId="12" xfId="0" applyNumberFormat="1" applyFont="1" applyBorder="1" applyAlignment="1">
      <alignment horizontal="center"/>
    </xf>
    <xf numFmtId="3" fontId="4" fillId="0" borderId="70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0" fillId="0" borderId="48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3" fontId="0" fillId="0" borderId="50" xfId="0" applyNumberFormat="1" applyFont="1" applyBorder="1" applyAlignment="1">
      <alignment/>
    </xf>
    <xf numFmtId="0" fontId="0" fillId="0" borderId="57" xfId="0" applyBorder="1" applyAlignment="1">
      <alignment/>
    </xf>
    <xf numFmtId="3" fontId="2" fillId="0" borderId="29" xfId="0" applyNumberFormat="1" applyFont="1" applyBorder="1" applyAlignment="1">
      <alignment horizontal="left"/>
    </xf>
    <xf numFmtId="3" fontId="16" fillId="0" borderId="29" xfId="0" applyNumberFormat="1" applyFont="1" applyBorder="1" applyAlignment="1">
      <alignment horizontal="left"/>
    </xf>
    <xf numFmtId="3" fontId="2" fillId="0" borderId="27" xfId="0" applyNumberFormat="1" applyFont="1" applyBorder="1" applyAlignment="1">
      <alignment horizontal="left"/>
    </xf>
    <xf numFmtId="3" fontId="1" fillId="0" borderId="36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0" fontId="3" fillId="0" borderId="57" xfId="0" applyFont="1" applyFill="1" applyBorder="1" applyAlignment="1">
      <alignment/>
    </xf>
    <xf numFmtId="3" fontId="0" fillId="0" borderId="47" xfId="0" applyNumberFormat="1" applyFont="1" applyBorder="1" applyAlignment="1">
      <alignment/>
    </xf>
    <xf numFmtId="49" fontId="0" fillId="0" borderId="18" xfId="0" applyNumberFormat="1" applyFont="1" applyBorder="1" applyAlignment="1">
      <alignment horizontal="right"/>
    </xf>
    <xf numFmtId="49" fontId="0" fillId="0" borderId="6" xfId="0" applyNumberFormat="1" applyFont="1" applyBorder="1" applyAlignment="1">
      <alignment horizontal="right" shrinkToFit="1"/>
    </xf>
    <xf numFmtId="0" fontId="0" fillId="0" borderId="10" xfId="0" applyFont="1" applyBorder="1" applyAlignment="1">
      <alignment horizontal="right" wrapText="1"/>
    </xf>
    <xf numFmtId="0" fontId="0" fillId="0" borderId="20" xfId="0" applyFont="1" applyBorder="1" applyAlignment="1">
      <alignment horizontal="right" vertical="center" wrapText="1" shrinkToFit="1"/>
    </xf>
    <xf numFmtId="0" fontId="0" fillId="0" borderId="20" xfId="0" applyFont="1" applyBorder="1" applyAlignment="1">
      <alignment horizontal="right" vertical="center" wrapText="1"/>
    </xf>
    <xf numFmtId="0" fontId="0" fillId="0" borderId="20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3" fontId="0" fillId="0" borderId="5" xfId="0" applyNumberFormat="1" applyFont="1" applyBorder="1" applyAlignment="1">
      <alignment horizontal="right" wrapText="1"/>
    </xf>
    <xf numFmtId="49" fontId="0" fillId="0" borderId="55" xfId="0" applyNumberFormat="1" applyFont="1" applyBorder="1" applyAlignment="1">
      <alignment horizontal="right" shrinkToFit="1"/>
    </xf>
    <xf numFmtId="0" fontId="0" fillId="0" borderId="6" xfId="0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 wrapText="1"/>
    </xf>
    <xf numFmtId="3" fontId="0" fillId="0" borderId="11" xfId="0" applyNumberFormat="1" applyFont="1" applyBorder="1" applyAlignment="1">
      <alignment horizontal="right" vertical="center" wrapText="1" shrinkToFit="1"/>
    </xf>
    <xf numFmtId="3" fontId="0" fillId="0" borderId="42" xfId="0" applyNumberFormat="1" applyFont="1" applyBorder="1" applyAlignment="1">
      <alignment horizontal="right"/>
    </xf>
    <xf numFmtId="3" fontId="0" fillId="0" borderId="65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3" fontId="0" fillId="0" borderId="49" xfId="0" applyNumberFormat="1" applyFont="1" applyBorder="1" applyAlignment="1">
      <alignment horizontal="right"/>
    </xf>
    <xf numFmtId="3" fontId="0" fillId="0" borderId="49" xfId="0" applyNumberFormat="1" applyFont="1" applyBorder="1" applyAlignment="1">
      <alignment horizontal="right" shrinkToFit="1"/>
    </xf>
    <xf numFmtId="3" fontId="0" fillId="0" borderId="49" xfId="0" applyNumberFormat="1" applyFont="1" applyBorder="1" applyAlignment="1">
      <alignment horizontal="right" wrapText="1"/>
    </xf>
    <xf numFmtId="3" fontId="0" fillId="0" borderId="49" xfId="0" applyNumberFormat="1" applyFont="1" applyBorder="1" applyAlignment="1">
      <alignment horizontal="right" vertical="center" wrapText="1" shrinkToFit="1"/>
    </xf>
    <xf numFmtId="3" fontId="0" fillId="0" borderId="49" xfId="0" applyNumberFormat="1" applyFont="1" applyBorder="1" applyAlignment="1">
      <alignment horizontal="right" vertical="center" wrapText="1"/>
    </xf>
    <xf numFmtId="3" fontId="0" fillId="0" borderId="25" xfId="0" applyNumberFormat="1" applyFont="1" applyBorder="1" applyAlignment="1">
      <alignment horizontal="right"/>
    </xf>
    <xf numFmtId="3" fontId="0" fillId="0" borderId="47" xfId="0" applyNumberFormat="1" applyFont="1" applyBorder="1" applyAlignment="1">
      <alignment horizontal="right"/>
    </xf>
    <xf numFmtId="3" fontId="0" fillId="0" borderId="47" xfId="0" applyNumberFormat="1" applyFont="1" applyBorder="1" applyAlignment="1">
      <alignment horizontal="right" wrapText="1"/>
    </xf>
    <xf numFmtId="3" fontId="0" fillId="0" borderId="11" xfId="0" applyNumberFormat="1" applyFont="1" applyBorder="1" applyAlignment="1">
      <alignment horizontal="right" shrinkToFit="1"/>
    </xf>
    <xf numFmtId="3" fontId="0" fillId="0" borderId="11" xfId="0" applyNumberFormat="1" applyFont="1" applyBorder="1" applyAlignment="1">
      <alignment horizontal="right" vertical="center" wrapText="1"/>
    </xf>
    <xf numFmtId="3" fontId="0" fillId="0" borderId="40" xfId="0" applyNumberFormat="1" applyFont="1" applyBorder="1" applyAlignment="1">
      <alignment horizontal="right" wrapText="1"/>
    </xf>
    <xf numFmtId="3" fontId="4" fillId="0" borderId="71" xfId="0" applyNumberFormat="1" applyFont="1" applyBorder="1" applyAlignment="1">
      <alignment horizontal="right"/>
    </xf>
    <xf numFmtId="3" fontId="4" fillId="0" borderId="29" xfId="0" applyNumberFormat="1" applyFont="1" applyBorder="1" applyAlignment="1">
      <alignment horizontal="right"/>
    </xf>
    <xf numFmtId="3" fontId="4" fillId="0" borderId="28" xfId="0" applyNumberFormat="1" applyFont="1" applyBorder="1" applyAlignment="1">
      <alignment horizontal="right"/>
    </xf>
    <xf numFmtId="3" fontId="12" fillId="0" borderId="39" xfId="0" applyNumberFormat="1" applyFont="1" applyBorder="1" applyAlignment="1">
      <alignment horizontal="left"/>
    </xf>
    <xf numFmtId="3" fontId="0" fillId="0" borderId="5" xfId="0" applyNumberFormat="1" applyFont="1" applyBorder="1" applyAlignment="1">
      <alignment/>
    </xf>
    <xf numFmtId="3" fontId="3" fillId="0" borderId="57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4" fillId="0" borderId="8" xfId="0" applyNumberFormat="1" applyFont="1" applyBorder="1" applyAlignment="1">
      <alignment horizontal="centerContinuous"/>
    </xf>
    <xf numFmtId="3" fontId="1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3" fontId="11" fillId="0" borderId="8" xfId="0" applyNumberFormat="1" applyFont="1" applyBorder="1" applyAlignment="1">
      <alignment horizontal="left"/>
    </xf>
    <xf numFmtId="3" fontId="4" fillId="0" borderId="2" xfId="0" applyNumberFormat="1" applyFont="1" applyBorder="1" applyAlignment="1">
      <alignment horizontal="centerContinuous"/>
    </xf>
    <xf numFmtId="3" fontId="10" fillId="0" borderId="7" xfId="0" applyNumberFormat="1" applyFont="1" applyBorder="1" applyAlignment="1">
      <alignment/>
    </xf>
    <xf numFmtId="3" fontId="11" fillId="0" borderId="2" xfId="0" applyNumberFormat="1" applyFont="1" applyBorder="1" applyAlignment="1">
      <alignment horizontal="left"/>
    </xf>
    <xf numFmtId="3" fontId="10" fillId="0" borderId="7" xfId="0" applyNumberFormat="1" applyFont="1" applyBorder="1" applyAlignment="1">
      <alignment horizontal="right"/>
    </xf>
    <xf numFmtId="3" fontId="4" fillId="0" borderId="30" xfId="0" applyNumberFormat="1" applyFont="1" applyBorder="1" applyAlignment="1">
      <alignment horizontal="centerContinuous"/>
    </xf>
    <xf numFmtId="3" fontId="4" fillId="0" borderId="57" xfId="0" applyNumberFormat="1" applyFont="1" applyBorder="1" applyAlignment="1">
      <alignment horizontal="centerContinuous"/>
    </xf>
    <xf numFmtId="3" fontId="1" fillId="0" borderId="57" xfId="0" applyNumberFormat="1" applyFont="1" applyBorder="1" applyAlignment="1">
      <alignment horizontal="center"/>
    </xf>
    <xf numFmtId="0" fontId="3" fillId="0" borderId="42" xfId="0" applyFont="1" applyFill="1" applyBorder="1" applyAlignment="1">
      <alignment/>
    </xf>
    <xf numFmtId="0" fontId="3" fillId="0" borderId="62" xfId="0" applyFont="1" applyBorder="1" applyAlignment="1">
      <alignment horizontal="right"/>
    </xf>
    <xf numFmtId="0" fontId="3" fillId="0" borderId="62" xfId="0" applyFont="1" applyBorder="1" applyAlignment="1">
      <alignment/>
    </xf>
    <xf numFmtId="0" fontId="3" fillId="0" borderId="62" xfId="0" applyFont="1" applyFill="1" applyBorder="1" applyAlignment="1">
      <alignment/>
    </xf>
    <xf numFmtId="0" fontId="3" fillId="0" borderId="34" xfId="0" applyFont="1" applyBorder="1" applyAlignment="1">
      <alignment/>
    </xf>
    <xf numFmtId="0" fontId="3" fillId="0" borderId="57" xfId="0" applyFont="1" applyBorder="1" applyAlignment="1">
      <alignment horizontal="left"/>
    </xf>
    <xf numFmtId="0" fontId="3" fillId="0" borderId="32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3" fontId="1" fillId="0" borderId="37" xfId="0" applyNumberFormat="1" applyFont="1" applyBorder="1" applyAlignment="1">
      <alignment horizontal="left"/>
    </xf>
    <xf numFmtId="0" fontId="20" fillId="0" borderId="0" xfId="0" applyFont="1" applyAlignment="1">
      <alignment/>
    </xf>
    <xf numFmtId="3" fontId="4" fillId="0" borderId="8" xfId="0" applyNumberFormat="1" applyFont="1" applyBorder="1" applyAlignment="1">
      <alignment/>
    </xf>
    <xf numFmtId="0" fontId="1" fillId="0" borderId="56" xfId="0" applyFont="1" applyBorder="1" applyAlignment="1">
      <alignment/>
    </xf>
    <xf numFmtId="0" fontId="3" fillId="0" borderId="17" xfId="0" applyFont="1" applyBorder="1" applyAlignment="1">
      <alignment/>
    </xf>
    <xf numFmtId="3" fontId="4" fillId="0" borderId="29" xfId="0" applyNumberFormat="1" applyFont="1" applyBorder="1" applyAlignment="1">
      <alignment/>
    </xf>
    <xf numFmtId="14" fontId="9" fillId="0" borderId="24" xfId="0" applyNumberFormat="1" applyFont="1" applyBorder="1" applyAlignment="1">
      <alignment horizontal="center"/>
    </xf>
    <xf numFmtId="14" fontId="9" fillId="0" borderId="3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centerContinuous"/>
    </xf>
    <xf numFmtId="49" fontId="1" fillId="0" borderId="18" xfId="0" applyNumberFormat="1" applyFont="1" applyBorder="1" applyAlignment="1">
      <alignment horizontal="center"/>
    </xf>
    <xf numFmtId="0" fontId="4" fillId="0" borderId="30" xfId="0" applyFont="1" applyBorder="1" applyAlignment="1">
      <alignment/>
    </xf>
    <xf numFmtId="3" fontId="1" fillId="0" borderId="35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3" fontId="11" fillId="0" borderId="46" xfId="0" applyNumberFormat="1" applyFont="1" applyBorder="1" applyAlignment="1">
      <alignment horizontal="left"/>
    </xf>
    <xf numFmtId="3" fontId="4" fillId="0" borderId="7" xfId="0" applyNumberFormat="1" applyFont="1" applyBorder="1" applyAlignment="1">
      <alignment/>
    </xf>
    <xf numFmtId="3" fontId="1" fillId="0" borderId="8" xfId="0" applyNumberFormat="1" applyFont="1" applyBorder="1" applyAlignment="1">
      <alignment horizontal="center"/>
    </xf>
    <xf numFmtId="0" fontId="0" fillId="0" borderId="7" xfId="0" applyFont="1" applyBorder="1" applyAlignment="1">
      <alignment horizontal="right"/>
    </xf>
    <xf numFmtId="3" fontId="0" fillId="0" borderId="61" xfId="0" applyNumberFormat="1" applyFont="1" applyBorder="1" applyAlignment="1">
      <alignment/>
    </xf>
    <xf numFmtId="3" fontId="0" fillId="0" borderId="61" xfId="0" applyNumberFormat="1" applyFont="1" applyBorder="1" applyAlignment="1">
      <alignment horizontal="right"/>
    </xf>
    <xf numFmtId="0" fontId="17" fillId="0" borderId="34" xfId="0" applyFont="1" applyBorder="1" applyAlignment="1">
      <alignment/>
    </xf>
    <xf numFmtId="3" fontId="3" fillId="0" borderId="32" xfId="0" applyNumberFormat="1" applyFont="1" applyBorder="1" applyAlignment="1">
      <alignment/>
    </xf>
    <xf numFmtId="0" fontId="0" fillId="0" borderId="57" xfId="0" applyBorder="1" applyAlignment="1">
      <alignment horizontal="left"/>
    </xf>
    <xf numFmtId="3" fontId="0" fillId="0" borderId="17" xfId="0" applyNumberFormat="1" applyBorder="1" applyAlignment="1">
      <alignment/>
    </xf>
    <xf numFmtId="0" fontId="3" fillId="0" borderId="17" xfId="0" applyFont="1" applyBorder="1" applyAlignment="1">
      <alignment horizontal="right"/>
    </xf>
    <xf numFmtId="0" fontId="3" fillId="0" borderId="57" xfId="0" applyFont="1" applyBorder="1" applyAlignment="1" applyProtection="1">
      <alignment horizontal="left"/>
      <protection locked="0"/>
    </xf>
    <xf numFmtId="3" fontId="4" fillId="0" borderId="61" xfId="0" applyNumberFormat="1" applyFont="1" applyBorder="1" applyAlignment="1">
      <alignment horizontal="right"/>
    </xf>
    <xf numFmtId="3" fontId="4" fillId="0" borderId="70" xfId="0" applyNumberFormat="1" applyFont="1" applyBorder="1" applyAlignment="1">
      <alignment horizontal="right"/>
    </xf>
    <xf numFmtId="3" fontId="11" fillId="2" borderId="30" xfId="0" applyNumberFormat="1" applyFont="1" applyFill="1" applyBorder="1" applyAlignment="1">
      <alignment horizontal="left"/>
    </xf>
    <xf numFmtId="0" fontId="3" fillId="0" borderId="17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39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54" xfId="0" applyFont="1" applyBorder="1" applyAlignment="1">
      <alignment/>
    </xf>
    <xf numFmtId="0" fontId="9" fillId="0" borderId="36" xfId="0" applyFont="1" applyBorder="1" applyAlignment="1">
      <alignment/>
    </xf>
    <xf numFmtId="0" fontId="9" fillId="0" borderId="52" xfId="0" applyFont="1" applyFill="1" applyBorder="1" applyAlignment="1">
      <alignment/>
    </xf>
    <xf numFmtId="0" fontId="9" fillId="0" borderId="53" xfId="0" applyFont="1" applyFill="1" applyBorder="1" applyAlignment="1">
      <alignment/>
    </xf>
    <xf numFmtId="0" fontId="9" fillId="0" borderId="44" xfId="0" applyFont="1" applyFill="1" applyBorder="1" applyAlignment="1">
      <alignment/>
    </xf>
    <xf numFmtId="0" fontId="9" fillId="0" borderId="54" xfId="0" applyFont="1" applyFill="1" applyBorder="1" applyAlignment="1">
      <alignment/>
    </xf>
    <xf numFmtId="0" fontId="14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34" xfId="0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52" xfId="0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3" fontId="1" fillId="0" borderId="30" xfId="0" applyNumberFormat="1" applyFont="1" applyBorder="1" applyAlignment="1">
      <alignment horizontal="left"/>
    </xf>
    <xf numFmtId="0" fontId="0" fillId="0" borderId="57" xfId="0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3" fontId="4" fillId="0" borderId="37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 shrinkToFit="1"/>
    </xf>
    <xf numFmtId="0" fontId="1" fillId="0" borderId="23" xfId="0" applyFont="1" applyBorder="1" applyAlignment="1">
      <alignment horizontal="center" vertical="center" wrapText="1" shrinkToFit="1"/>
    </xf>
    <xf numFmtId="0" fontId="0" fillId="0" borderId="32" xfId="0" applyBorder="1" applyAlignment="1">
      <alignment horizontal="left"/>
    </xf>
    <xf numFmtId="3" fontId="1" fillId="0" borderId="21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0" fontId="0" fillId="0" borderId="37" xfId="0" applyBorder="1" applyAlignment="1">
      <alignment horizontal="center"/>
    </xf>
    <xf numFmtId="3" fontId="11" fillId="0" borderId="30" xfId="0" applyNumberFormat="1" applyFont="1" applyBorder="1" applyAlignment="1">
      <alignment horizontal="left"/>
    </xf>
    <xf numFmtId="0" fontId="10" fillId="0" borderId="57" xfId="0" applyFont="1" applyBorder="1" applyAlignment="1">
      <alignment horizontal="left"/>
    </xf>
    <xf numFmtId="0" fontId="10" fillId="0" borderId="32" xfId="0" applyFont="1" applyBorder="1" applyAlignment="1">
      <alignment horizontal="left"/>
    </xf>
    <xf numFmtId="3" fontId="1" fillId="0" borderId="0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1" fillId="0" borderId="57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3" fillId="0" borderId="57" xfId="0" applyFont="1" applyBorder="1" applyAlignment="1">
      <alignment horizontal="left"/>
    </xf>
    <xf numFmtId="0" fontId="0" fillId="0" borderId="57" xfId="0" applyBorder="1" applyAlignment="1">
      <alignment/>
    </xf>
    <xf numFmtId="0" fontId="0" fillId="0" borderId="0" xfId="0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2"/>
  <sheetViews>
    <sheetView tabSelected="1" workbookViewId="0" topLeftCell="G1">
      <selection activeCell="A3" sqref="A3:V3"/>
    </sheetView>
  </sheetViews>
  <sheetFormatPr defaultColWidth="9.00390625" defaultRowHeight="12.75"/>
  <cols>
    <col min="1" max="1" width="22.25390625" style="0" customWidth="1"/>
    <col min="2" max="2" width="7.125" style="0" customWidth="1"/>
    <col min="3" max="3" width="7.00390625" style="0" customWidth="1"/>
    <col min="4" max="4" width="7.25390625" style="0" customWidth="1"/>
    <col min="5" max="7" width="7.375" style="0" customWidth="1"/>
    <col min="8" max="8" width="7.625" style="0" customWidth="1"/>
    <col min="9" max="9" width="8.625" style="0" customWidth="1"/>
    <col min="10" max="10" width="7.125" style="0" customWidth="1"/>
    <col min="11" max="11" width="7.875" style="0" customWidth="1"/>
    <col min="12" max="12" width="6.875" style="0" customWidth="1"/>
    <col min="13" max="13" width="7.00390625" style="0" customWidth="1"/>
    <col min="14" max="17" width="7.375" style="0" customWidth="1"/>
    <col min="18" max="18" width="7.625" style="0" customWidth="1"/>
    <col min="19" max="22" width="7.375" style="0" customWidth="1"/>
  </cols>
  <sheetData>
    <row r="1" spans="1:22" ht="12.75" customHeight="1">
      <c r="A1" s="5"/>
      <c r="B1" s="6"/>
      <c r="C1" s="6"/>
      <c r="D1" s="6" t="s">
        <v>38</v>
      </c>
      <c r="E1" s="6"/>
      <c r="F1" s="6" t="s">
        <v>38</v>
      </c>
      <c r="G1" s="6"/>
      <c r="H1" s="6"/>
      <c r="I1" s="6"/>
      <c r="J1" s="6"/>
      <c r="K1" s="6"/>
      <c r="L1" s="6"/>
      <c r="M1" s="6" t="s">
        <v>38</v>
      </c>
      <c r="N1" s="6"/>
      <c r="O1" s="6"/>
      <c r="P1" s="6"/>
      <c r="Q1" s="6"/>
      <c r="R1" s="467" t="s">
        <v>329</v>
      </c>
      <c r="S1" s="467"/>
      <c r="T1" s="437"/>
      <c r="U1" s="437"/>
      <c r="V1" s="437"/>
    </row>
    <row r="2" spans="1:22" ht="12.75" customHeight="1">
      <c r="A2" s="288"/>
      <c r="B2" s="7" t="s">
        <v>38</v>
      </c>
      <c r="C2" s="7" t="s">
        <v>38</v>
      </c>
      <c r="D2" s="7"/>
      <c r="E2" s="7"/>
      <c r="F2" s="284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437" t="s">
        <v>328</v>
      </c>
      <c r="S2" s="437"/>
      <c r="T2" s="437"/>
      <c r="U2" s="437"/>
      <c r="V2" s="437"/>
    </row>
    <row r="3" spans="1:22" ht="16.5" customHeight="1">
      <c r="A3" s="438" t="s">
        <v>84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  <c r="S3" s="438"/>
      <c r="T3" s="438"/>
      <c r="U3" s="438"/>
      <c r="V3" s="438"/>
    </row>
    <row r="4" spans="1:22" ht="15" customHeight="1" thickBot="1">
      <c r="A4" s="8" t="s">
        <v>76</v>
      </c>
      <c r="B4" s="9"/>
      <c r="C4" s="9"/>
      <c r="V4" s="10" t="s">
        <v>19</v>
      </c>
    </row>
    <row r="5" spans="1:22" ht="12.75">
      <c r="A5" s="442" t="s">
        <v>0</v>
      </c>
      <c r="B5" s="12" t="s">
        <v>20</v>
      </c>
      <c r="C5" s="13"/>
      <c r="D5" s="13"/>
      <c r="E5" s="13"/>
      <c r="F5" s="13"/>
      <c r="G5" s="13"/>
      <c r="H5" s="13"/>
      <c r="I5" s="14"/>
      <c r="J5" s="12" t="s">
        <v>21</v>
      </c>
      <c r="K5" s="13"/>
      <c r="L5" s="15"/>
      <c r="M5" s="13"/>
      <c r="N5" s="14"/>
      <c r="O5" s="448" t="s">
        <v>22</v>
      </c>
      <c r="P5" s="449"/>
      <c r="Q5" s="449"/>
      <c r="R5" s="450"/>
      <c r="S5" s="448" t="s">
        <v>23</v>
      </c>
      <c r="T5" s="449" t="s">
        <v>23</v>
      </c>
      <c r="U5" s="449"/>
      <c r="V5" s="450"/>
    </row>
    <row r="6" spans="1:23" s="32" customFormat="1" ht="12.75">
      <c r="A6" s="441"/>
      <c r="B6" s="402" t="s">
        <v>24</v>
      </c>
      <c r="C6" s="314" t="s">
        <v>83</v>
      </c>
      <c r="D6" s="405"/>
      <c r="E6" s="22" t="s">
        <v>25</v>
      </c>
      <c r="F6" s="22"/>
      <c r="G6" s="22"/>
      <c r="H6" s="23"/>
      <c r="I6" s="401" t="s">
        <v>24</v>
      </c>
      <c r="J6" s="29" t="s">
        <v>24</v>
      </c>
      <c r="K6" s="314" t="s">
        <v>83</v>
      </c>
      <c r="L6" s="26"/>
      <c r="M6" s="27"/>
      <c r="N6" s="400" t="s">
        <v>24</v>
      </c>
      <c r="O6" s="29" t="s">
        <v>26</v>
      </c>
      <c r="P6" s="314" t="s">
        <v>83</v>
      </c>
      <c r="Q6" s="30"/>
      <c r="R6" s="400" t="s">
        <v>24</v>
      </c>
      <c r="S6" s="29" t="s">
        <v>26</v>
      </c>
      <c r="T6" s="314" t="s">
        <v>173</v>
      </c>
      <c r="U6" s="399"/>
      <c r="V6" s="400" t="s">
        <v>24</v>
      </c>
      <c r="W6" s="32" t="s">
        <v>38</v>
      </c>
    </row>
    <row r="7" spans="1:22" ht="12.75">
      <c r="A7" s="441"/>
      <c r="B7" s="403" t="s">
        <v>27</v>
      </c>
      <c r="C7" s="314" t="s">
        <v>82</v>
      </c>
      <c r="D7" s="301" t="s">
        <v>171</v>
      </c>
      <c r="E7" s="452" t="s">
        <v>172</v>
      </c>
      <c r="F7" s="439" t="s">
        <v>28</v>
      </c>
      <c r="G7" s="440"/>
      <c r="H7" s="35" t="s">
        <v>29</v>
      </c>
      <c r="I7" s="373" t="s">
        <v>27</v>
      </c>
      <c r="J7" s="40" t="s">
        <v>27</v>
      </c>
      <c r="K7" s="314" t="s">
        <v>82</v>
      </c>
      <c r="L7" s="301" t="s">
        <v>26</v>
      </c>
      <c r="M7" s="42" t="s">
        <v>25</v>
      </c>
      <c r="N7" s="199" t="s">
        <v>30</v>
      </c>
      <c r="O7" s="40" t="s">
        <v>31</v>
      </c>
      <c r="P7" s="314" t="s">
        <v>82</v>
      </c>
      <c r="Q7" s="198" t="s">
        <v>32</v>
      </c>
      <c r="R7" s="36" t="s">
        <v>27</v>
      </c>
      <c r="S7" s="40" t="s">
        <v>31</v>
      </c>
      <c r="T7" s="314" t="s">
        <v>174</v>
      </c>
      <c r="U7" s="198" t="s">
        <v>32</v>
      </c>
      <c r="V7" s="36" t="s">
        <v>30</v>
      </c>
    </row>
    <row r="8" spans="1:22" ht="23.25" thickBot="1">
      <c r="A8" s="443"/>
      <c r="B8" s="404" t="s">
        <v>94</v>
      </c>
      <c r="C8" s="313" t="s">
        <v>95</v>
      </c>
      <c r="D8" s="49" t="s">
        <v>33</v>
      </c>
      <c r="E8" s="453"/>
      <c r="F8" s="46" t="s">
        <v>34</v>
      </c>
      <c r="G8" s="47" t="s">
        <v>35</v>
      </c>
      <c r="H8" s="206" t="s">
        <v>199</v>
      </c>
      <c r="I8" s="54">
        <v>38717</v>
      </c>
      <c r="J8" s="48">
        <v>38353</v>
      </c>
      <c r="K8" s="313" t="s">
        <v>95</v>
      </c>
      <c r="L8" s="49" t="s">
        <v>33</v>
      </c>
      <c r="M8" s="406" t="s">
        <v>33</v>
      </c>
      <c r="N8" s="54">
        <v>38717</v>
      </c>
      <c r="O8" s="52">
        <v>38353</v>
      </c>
      <c r="P8" s="313" t="s">
        <v>96</v>
      </c>
      <c r="Q8" s="47" t="s">
        <v>33</v>
      </c>
      <c r="R8" s="54">
        <v>38717</v>
      </c>
      <c r="S8" s="52">
        <v>38353</v>
      </c>
      <c r="T8" s="313" t="s">
        <v>95</v>
      </c>
      <c r="U8" s="47" t="s">
        <v>33</v>
      </c>
      <c r="V8" s="54">
        <v>38717</v>
      </c>
    </row>
    <row r="9" spans="1:22" s="4" customFormat="1" ht="13.5" thickBot="1">
      <c r="A9" s="79" t="s">
        <v>36</v>
      </c>
      <c r="B9" s="56">
        <f>SUM(B10+B27+B30+B45+B70+B88+B90+B93+B107+B110+B113+B115+B123+B133)</f>
        <v>31581</v>
      </c>
      <c r="C9" s="285">
        <f aca="true" t="shared" si="0" ref="C9:V9">SUM(C10+C27+C30+C45+C70+C88+C90+C93+C107+C110+C113+C115+C123+C133)</f>
        <v>26454</v>
      </c>
      <c r="D9" s="285">
        <f t="shared" si="0"/>
        <v>61287</v>
      </c>
      <c r="E9" s="285">
        <f t="shared" si="0"/>
        <v>32147</v>
      </c>
      <c r="F9" s="285">
        <f t="shared" si="0"/>
        <v>6635</v>
      </c>
      <c r="G9" s="285">
        <f t="shared" si="0"/>
        <v>5064</v>
      </c>
      <c r="H9" s="285">
        <f t="shared" si="0"/>
        <v>68284</v>
      </c>
      <c r="I9" s="163">
        <f t="shared" si="0"/>
        <v>24584</v>
      </c>
      <c r="J9" s="285">
        <f t="shared" si="0"/>
        <v>24721</v>
      </c>
      <c r="K9" s="285">
        <f t="shared" si="0"/>
        <v>17659</v>
      </c>
      <c r="L9" s="285">
        <f t="shared" si="0"/>
        <v>7969</v>
      </c>
      <c r="M9" s="285">
        <f t="shared" si="0"/>
        <v>10606</v>
      </c>
      <c r="N9" s="285">
        <f t="shared" si="0"/>
        <v>22084</v>
      </c>
      <c r="O9" s="56">
        <f t="shared" si="0"/>
        <v>34871</v>
      </c>
      <c r="P9" s="285">
        <f t="shared" si="0"/>
        <v>14499</v>
      </c>
      <c r="Q9" s="285">
        <f t="shared" si="0"/>
        <v>23312</v>
      </c>
      <c r="R9" s="163">
        <f t="shared" si="0"/>
        <v>11559</v>
      </c>
      <c r="S9" s="285">
        <f t="shared" si="0"/>
        <v>6505</v>
      </c>
      <c r="T9" s="285">
        <f t="shared" si="0"/>
        <v>5377</v>
      </c>
      <c r="U9" s="285">
        <f t="shared" si="0"/>
        <v>2470</v>
      </c>
      <c r="V9" s="163">
        <f t="shared" si="0"/>
        <v>4035</v>
      </c>
    </row>
    <row r="10" spans="1:22" s="57" customFormat="1" ht="13.5" thickBot="1">
      <c r="A10" s="55" t="s">
        <v>248</v>
      </c>
      <c r="B10" s="56">
        <f>SUM(B11:B26)</f>
        <v>535</v>
      </c>
      <c r="C10" s="396">
        <f>SUM(C11:C26)</f>
        <v>535</v>
      </c>
      <c r="D10" s="285">
        <f aca="true" t="shared" si="1" ref="D10:V10">SUM(D11:D26)</f>
        <v>624</v>
      </c>
      <c r="E10" s="285">
        <f t="shared" si="1"/>
        <v>155</v>
      </c>
      <c r="F10" s="285">
        <f t="shared" si="1"/>
        <v>90</v>
      </c>
      <c r="G10" s="285">
        <f t="shared" si="1"/>
        <v>40</v>
      </c>
      <c r="H10" s="285">
        <f t="shared" si="1"/>
        <v>485</v>
      </c>
      <c r="I10" s="163">
        <f>SUM(I11:I26)</f>
        <v>674</v>
      </c>
      <c r="J10" s="80">
        <f t="shared" si="1"/>
        <v>344</v>
      </c>
      <c r="K10" s="80">
        <f t="shared" si="1"/>
        <v>344</v>
      </c>
      <c r="L10" s="285">
        <f t="shared" si="1"/>
        <v>89</v>
      </c>
      <c r="M10" s="285">
        <f t="shared" si="1"/>
        <v>101</v>
      </c>
      <c r="N10" s="163">
        <f t="shared" si="1"/>
        <v>332</v>
      </c>
      <c r="O10" s="56">
        <f t="shared" si="1"/>
        <v>1512</v>
      </c>
      <c r="P10" s="396">
        <f t="shared" si="1"/>
        <v>776</v>
      </c>
      <c r="Q10" s="285">
        <f t="shared" si="1"/>
        <v>1094</v>
      </c>
      <c r="R10" s="163">
        <f t="shared" si="1"/>
        <v>418</v>
      </c>
      <c r="S10" s="56">
        <f t="shared" si="1"/>
        <v>66</v>
      </c>
      <c r="T10" s="396">
        <f t="shared" si="1"/>
        <v>54</v>
      </c>
      <c r="U10" s="285">
        <f t="shared" si="1"/>
        <v>15</v>
      </c>
      <c r="V10" s="163">
        <f t="shared" si="1"/>
        <v>51</v>
      </c>
    </row>
    <row r="11" spans="1:22" ht="12.75">
      <c r="A11" s="59" t="s">
        <v>253</v>
      </c>
      <c r="B11" s="60">
        <v>21</v>
      </c>
      <c r="C11" s="61">
        <v>21</v>
      </c>
      <c r="D11" s="61">
        <v>6</v>
      </c>
      <c r="E11" s="62">
        <v>0</v>
      </c>
      <c r="F11" s="62">
        <v>0</v>
      </c>
      <c r="G11" s="62">
        <v>0</v>
      </c>
      <c r="H11" s="63">
        <v>0</v>
      </c>
      <c r="I11" s="64">
        <v>27</v>
      </c>
      <c r="J11" s="60">
        <v>38</v>
      </c>
      <c r="K11" s="61">
        <v>38</v>
      </c>
      <c r="L11" s="61">
        <v>0</v>
      </c>
      <c r="M11" s="62">
        <v>0</v>
      </c>
      <c r="N11" s="63">
        <v>38</v>
      </c>
      <c r="O11" s="60">
        <v>70</v>
      </c>
      <c r="P11" s="61">
        <v>22</v>
      </c>
      <c r="Q11" s="62">
        <v>66</v>
      </c>
      <c r="R11" s="64">
        <v>4</v>
      </c>
      <c r="S11" s="60">
        <v>14</v>
      </c>
      <c r="T11" s="61">
        <v>14</v>
      </c>
      <c r="U11" s="62">
        <v>0</v>
      </c>
      <c r="V11" s="64">
        <v>14</v>
      </c>
    </row>
    <row r="12" spans="1:22" ht="12.75">
      <c r="A12" s="59" t="s">
        <v>92</v>
      </c>
      <c r="B12" s="60">
        <v>165</v>
      </c>
      <c r="C12" s="61">
        <v>165</v>
      </c>
      <c r="D12" s="61">
        <v>82</v>
      </c>
      <c r="E12" s="62">
        <v>0</v>
      </c>
      <c r="F12" s="62">
        <v>0</v>
      </c>
      <c r="G12" s="62">
        <v>0</v>
      </c>
      <c r="H12" s="63">
        <v>31</v>
      </c>
      <c r="I12" s="64">
        <v>216</v>
      </c>
      <c r="J12" s="60">
        <v>104</v>
      </c>
      <c r="K12" s="61">
        <v>104</v>
      </c>
      <c r="L12" s="61">
        <v>0</v>
      </c>
      <c r="M12" s="62">
        <v>0</v>
      </c>
      <c r="N12" s="63">
        <v>104</v>
      </c>
      <c r="O12" s="60">
        <v>179</v>
      </c>
      <c r="P12" s="61">
        <v>81</v>
      </c>
      <c r="Q12" s="62">
        <v>97</v>
      </c>
      <c r="R12" s="64">
        <v>82</v>
      </c>
      <c r="S12" s="60">
        <v>0</v>
      </c>
      <c r="T12" s="61">
        <v>0</v>
      </c>
      <c r="U12" s="62">
        <v>0</v>
      </c>
      <c r="V12" s="64">
        <v>0</v>
      </c>
    </row>
    <row r="13" spans="1:22" ht="12.75">
      <c r="A13" s="59" t="s">
        <v>317</v>
      </c>
      <c r="B13" s="60">
        <v>111</v>
      </c>
      <c r="C13" s="61">
        <v>111</v>
      </c>
      <c r="D13" s="61">
        <v>35</v>
      </c>
      <c r="E13" s="62">
        <v>0</v>
      </c>
      <c r="F13" s="62">
        <v>0</v>
      </c>
      <c r="G13" s="62">
        <v>0</v>
      </c>
      <c r="H13" s="63">
        <v>0</v>
      </c>
      <c r="I13" s="64">
        <v>146</v>
      </c>
      <c r="J13" s="60">
        <v>0</v>
      </c>
      <c r="K13" s="61">
        <v>0</v>
      </c>
      <c r="L13" s="61">
        <v>0</v>
      </c>
      <c r="M13" s="62">
        <v>0</v>
      </c>
      <c r="N13" s="63">
        <v>0</v>
      </c>
      <c r="O13" s="60">
        <v>104</v>
      </c>
      <c r="P13" s="61">
        <v>47</v>
      </c>
      <c r="Q13" s="62">
        <v>55</v>
      </c>
      <c r="R13" s="64">
        <v>49</v>
      </c>
      <c r="S13" s="60">
        <v>0</v>
      </c>
      <c r="T13" s="61">
        <v>0</v>
      </c>
      <c r="U13" s="62">
        <v>0</v>
      </c>
      <c r="V13" s="64">
        <v>0</v>
      </c>
    </row>
    <row r="14" spans="1:22" ht="12.75">
      <c r="A14" s="59" t="s">
        <v>254</v>
      </c>
      <c r="B14" s="60">
        <v>28</v>
      </c>
      <c r="C14" s="61">
        <v>28</v>
      </c>
      <c r="D14" s="61">
        <v>127</v>
      </c>
      <c r="E14" s="62">
        <v>46</v>
      </c>
      <c r="F14" s="62">
        <v>0</v>
      </c>
      <c r="G14" s="62">
        <v>40</v>
      </c>
      <c r="H14" s="63">
        <v>155</v>
      </c>
      <c r="I14" s="64">
        <v>0</v>
      </c>
      <c r="J14" s="60">
        <v>17</v>
      </c>
      <c r="K14" s="61">
        <v>17</v>
      </c>
      <c r="L14" s="61">
        <v>0</v>
      </c>
      <c r="M14" s="62">
        <v>0</v>
      </c>
      <c r="N14" s="63">
        <v>17</v>
      </c>
      <c r="O14" s="60">
        <v>163</v>
      </c>
      <c r="P14" s="61">
        <v>65</v>
      </c>
      <c r="Q14" s="62">
        <v>163</v>
      </c>
      <c r="R14" s="64">
        <v>0</v>
      </c>
      <c r="S14" s="60">
        <v>0</v>
      </c>
      <c r="T14" s="61">
        <v>0</v>
      </c>
      <c r="U14" s="62">
        <v>0</v>
      </c>
      <c r="V14" s="64">
        <v>0</v>
      </c>
    </row>
    <row r="15" spans="1:22" ht="12.75">
      <c r="A15" s="59" t="s">
        <v>255</v>
      </c>
      <c r="B15" s="60">
        <v>0</v>
      </c>
      <c r="C15" s="61">
        <v>0</v>
      </c>
      <c r="D15" s="61">
        <v>0</v>
      </c>
      <c r="E15" s="62">
        <v>0</v>
      </c>
      <c r="F15" s="62">
        <v>0</v>
      </c>
      <c r="G15" s="62">
        <v>0</v>
      </c>
      <c r="H15" s="63">
        <v>0</v>
      </c>
      <c r="I15" s="64">
        <v>0</v>
      </c>
      <c r="J15" s="60">
        <v>26</v>
      </c>
      <c r="K15" s="61">
        <v>26</v>
      </c>
      <c r="L15" s="61">
        <v>2</v>
      </c>
      <c r="M15" s="62">
        <v>20</v>
      </c>
      <c r="N15" s="63">
        <v>8</v>
      </c>
      <c r="O15" s="60">
        <v>100</v>
      </c>
      <c r="P15" s="61">
        <v>57</v>
      </c>
      <c r="Q15" s="62">
        <v>30</v>
      </c>
      <c r="R15" s="64">
        <v>70</v>
      </c>
      <c r="S15" s="60">
        <v>0</v>
      </c>
      <c r="T15" s="61">
        <v>0</v>
      </c>
      <c r="U15" s="62">
        <v>0</v>
      </c>
      <c r="V15" s="64">
        <v>0</v>
      </c>
    </row>
    <row r="16" spans="1:22" ht="12.75">
      <c r="A16" s="59" t="s">
        <v>256</v>
      </c>
      <c r="B16" s="60">
        <v>0</v>
      </c>
      <c r="C16" s="61">
        <v>0</v>
      </c>
      <c r="D16" s="61">
        <v>0</v>
      </c>
      <c r="E16" s="62">
        <v>0</v>
      </c>
      <c r="F16" s="62">
        <v>0</v>
      </c>
      <c r="G16" s="62">
        <v>0</v>
      </c>
      <c r="H16" s="63">
        <v>0</v>
      </c>
      <c r="I16" s="64">
        <v>0</v>
      </c>
      <c r="J16" s="60">
        <v>3</v>
      </c>
      <c r="K16" s="61">
        <v>3</v>
      </c>
      <c r="L16" s="61">
        <v>2</v>
      </c>
      <c r="M16" s="62">
        <v>0</v>
      </c>
      <c r="N16" s="63">
        <v>5</v>
      </c>
      <c r="O16" s="60">
        <v>60</v>
      </c>
      <c r="P16" s="61">
        <v>12</v>
      </c>
      <c r="Q16" s="62">
        <v>35</v>
      </c>
      <c r="R16" s="64">
        <v>25</v>
      </c>
      <c r="S16" s="60">
        <v>0</v>
      </c>
      <c r="T16" s="61">
        <v>0</v>
      </c>
      <c r="U16" s="62">
        <v>0</v>
      </c>
      <c r="V16" s="64">
        <v>0</v>
      </c>
    </row>
    <row r="17" spans="1:23" ht="12.75">
      <c r="A17" s="59" t="s">
        <v>257</v>
      </c>
      <c r="B17" s="60">
        <v>0</v>
      </c>
      <c r="C17" s="61">
        <v>0</v>
      </c>
      <c r="D17" s="61">
        <v>0</v>
      </c>
      <c r="E17" s="62">
        <v>0</v>
      </c>
      <c r="F17" s="62">
        <v>0</v>
      </c>
      <c r="G17" s="62">
        <v>0</v>
      </c>
      <c r="H17" s="63">
        <v>0</v>
      </c>
      <c r="I17" s="64">
        <v>0</v>
      </c>
      <c r="J17" s="60">
        <v>14</v>
      </c>
      <c r="K17" s="61">
        <v>14</v>
      </c>
      <c r="L17" s="61">
        <v>4</v>
      </c>
      <c r="M17" s="62">
        <v>0</v>
      </c>
      <c r="N17" s="63">
        <v>18</v>
      </c>
      <c r="O17" s="60">
        <v>70</v>
      </c>
      <c r="P17" s="61">
        <v>36</v>
      </c>
      <c r="Q17" s="62">
        <v>25</v>
      </c>
      <c r="R17" s="64">
        <v>45</v>
      </c>
      <c r="S17" s="60">
        <v>32</v>
      </c>
      <c r="T17" s="61">
        <v>32</v>
      </c>
      <c r="U17" s="62">
        <v>15</v>
      </c>
      <c r="V17" s="64">
        <v>17</v>
      </c>
      <c r="W17" s="65"/>
    </row>
    <row r="18" spans="1:22" ht="12.75">
      <c r="A18" s="428" t="s">
        <v>258</v>
      </c>
      <c r="B18" s="60">
        <v>0</v>
      </c>
      <c r="C18" s="61">
        <v>0</v>
      </c>
      <c r="D18" s="61">
        <v>0</v>
      </c>
      <c r="E18" s="62">
        <v>0</v>
      </c>
      <c r="F18" s="62">
        <v>0</v>
      </c>
      <c r="G18" s="62">
        <v>0</v>
      </c>
      <c r="H18" s="63">
        <v>0</v>
      </c>
      <c r="I18" s="64">
        <v>0</v>
      </c>
      <c r="J18" s="60">
        <v>7</v>
      </c>
      <c r="K18" s="61">
        <v>7</v>
      </c>
      <c r="L18" s="61">
        <v>1</v>
      </c>
      <c r="M18" s="62">
        <v>0</v>
      </c>
      <c r="N18" s="63">
        <v>8</v>
      </c>
      <c r="O18" s="60">
        <v>32</v>
      </c>
      <c r="P18" s="61">
        <v>3</v>
      </c>
      <c r="Q18" s="62">
        <v>25</v>
      </c>
      <c r="R18" s="64">
        <v>7</v>
      </c>
      <c r="S18" s="60">
        <v>0</v>
      </c>
      <c r="T18" s="61">
        <v>0</v>
      </c>
      <c r="U18" s="62">
        <v>0</v>
      </c>
      <c r="V18" s="64">
        <v>0</v>
      </c>
    </row>
    <row r="19" spans="1:22" ht="12.75">
      <c r="A19" s="59" t="s">
        <v>259</v>
      </c>
      <c r="B19" s="60">
        <v>4</v>
      </c>
      <c r="C19" s="61">
        <v>4</v>
      </c>
      <c r="D19" s="61">
        <v>4</v>
      </c>
      <c r="E19" s="62">
        <v>0</v>
      </c>
      <c r="F19" s="62">
        <v>0</v>
      </c>
      <c r="G19" s="62">
        <v>0</v>
      </c>
      <c r="H19" s="63">
        <v>0</v>
      </c>
      <c r="I19" s="64">
        <v>8</v>
      </c>
      <c r="J19" s="60">
        <v>1</v>
      </c>
      <c r="K19" s="61">
        <v>1</v>
      </c>
      <c r="L19" s="61">
        <v>0</v>
      </c>
      <c r="M19" s="62">
        <v>0</v>
      </c>
      <c r="N19" s="63">
        <v>1</v>
      </c>
      <c r="O19" s="60">
        <v>102</v>
      </c>
      <c r="P19" s="61">
        <v>48</v>
      </c>
      <c r="Q19" s="62">
        <v>66</v>
      </c>
      <c r="R19" s="64">
        <v>36</v>
      </c>
      <c r="S19" s="60">
        <v>0</v>
      </c>
      <c r="T19" s="61">
        <v>0</v>
      </c>
      <c r="U19" s="62">
        <v>0</v>
      </c>
      <c r="V19" s="64">
        <v>0</v>
      </c>
    </row>
    <row r="20" spans="1:23" ht="12.75">
      <c r="A20" s="59" t="s">
        <v>79</v>
      </c>
      <c r="B20" s="60">
        <v>26</v>
      </c>
      <c r="C20" s="61">
        <v>26</v>
      </c>
      <c r="D20" s="61">
        <v>18</v>
      </c>
      <c r="E20" s="62">
        <v>0</v>
      </c>
      <c r="F20" s="62">
        <v>0</v>
      </c>
      <c r="G20" s="62">
        <v>0</v>
      </c>
      <c r="H20" s="63">
        <v>0</v>
      </c>
      <c r="I20" s="64">
        <v>44</v>
      </c>
      <c r="J20" s="60">
        <v>74</v>
      </c>
      <c r="K20" s="61">
        <v>74</v>
      </c>
      <c r="L20" s="61">
        <v>15</v>
      </c>
      <c r="M20" s="62">
        <v>50</v>
      </c>
      <c r="N20" s="63">
        <v>39</v>
      </c>
      <c r="O20" s="60">
        <v>150</v>
      </c>
      <c r="P20" s="61">
        <v>46</v>
      </c>
      <c r="Q20" s="62">
        <v>100</v>
      </c>
      <c r="R20" s="64">
        <v>50</v>
      </c>
      <c r="S20" s="60">
        <v>0</v>
      </c>
      <c r="T20" s="61">
        <v>0</v>
      </c>
      <c r="U20" s="62">
        <v>0</v>
      </c>
      <c r="V20" s="64">
        <v>0</v>
      </c>
      <c r="W20" s="65"/>
    </row>
    <row r="21" spans="1:23" ht="12.75">
      <c r="A21" s="59" t="s">
        <v>77</v>
      </c>
      <c r="B21" s="60">
        <v>52</v>
      </c>
      <c r="C21" s="61">
        <v>52</v>
      </c>
      <c r="D21" s="61">
        <v>203</v>
      </c>
      <c r="E21" s="96">
        <v>65</v>
      </c>
      <c r="F21" s="62">
        <v>90</v>
      </c>
      <c r="G21" s="62">
        <v>0</v>
      </c>
      <c r="H21" s="97">
        <v>255</v>
      </c>
      <c r="I21" s="98">
        <v>0</v>
      </c>
      <c r="J21" s="60">
        <v>0</v>
      </c>
      <c r="K21" s="61">
        <v>0</v>
      </c>
      <c r="L21" s="61">
        <v>5</v>
      </c>
      <c r="M21" s="62">
        <v>5</v>
      </c>
      <c r="N21" s="63">
        <v>0</v>
      </c>
      <c r="O21" s="60">
        <v>140</v>
      </c>
      <c r="P21" s="61">
        <v>1</v>
      </c>
      <c r="Q21" s="62">
        <v>139</v>
      </c>
      <c r="R21" s="64">
        <v>1</v>
      </c>
      <c r="S21" s="60">
        <v>0</v>
      </c>
      <c r="T21" s="61">
        <v>0</v>
      </c>
      <c r="U21" s="62">
        <v>0</v>
      </c>
      <c r="V21" s="64">
        <v>0</v>
      </c>
      <c r="W21" t="s">
        <v>38</v>
      </c>
    </row>
    <row r="22" spans="1:23" ht="12.75">
      <c r="A22" s="59" t="s">
        <v>260</v>
      </c>
      <c r="B22" s="60">
        <v>9</v>
      </c>
      <c r="C22" s="61">
        <v>9</v>
      </c>
      <c r="D22" s="61">
        <v>18</v>
      </c>
      <c r="E22" s="62">
        <v>0</v>
      </c>
      <c r="F22" s="62">
        <v>0</v>
      </c>
      <c r="G22" s="62">
        <v>0</v>
      </c>
      <c r="H22" s="63">
        <v>0</v>
      </c>
      <c r="I22" s="64">
        <v>27</v>
      </c>
      <c r="J22" s="60">
        <v>10</v>
      </c>
      <c r="K22" s="61">
        <v>10</v>
      </c>
      <c r="L22" s="61">
        <v>10</v>
      </c>
      <c r="M22" s="62">
        <v>12</v>
      </c>
      <c r="N22" s="63">
        <v>8</v>
      </c>
      <c r="O22" s="60">
        <v>86</v>
      </c>
      <c r="P22" s="61">
        <v>16</v>
      </c>
      <c r="Q22" s="62">
        <v>75</v>
      </c>
      <c r="R22" s="64">
        <v>11</v>
      </c>
      <c r="S22" s="60">
        <v>0</v>
      </c>
      <c r="T22" s="61">
        <v>0</v>
      </c>
      <c r="U22" s="62">
        <v>0</v>
      </c>
      <c r="V22" s="64">
        <v>0</v>
      </c>
      <c r="W22" t="s">
        <v>38</v>
      </c>
    </row>
    <row r="23" spans="1:22" ht="12.75">
      <c r="A23" s="428" t="s">
        <v>261</v>
      </c>
      <c r="B23" s="60">
        <v>13</v>
      </c>
      <c r="C23" s="61">
        <v>13</v>
      </c>
      <c r="D23" s="61">
        <v>5</v>
      </c>
      <c r="E23" s="62">
        <v>0</v>
      </c>
      <c r="F23" s="62">
        <v>0</v>
      </c>
      <c r="G23" s="62">
        <v>0</v>
      </c>
      <c r="H23" s="63">
        <v>0</v>
      </c>
      <c r="I23" s="64">
        <v>18</v>
      </c>
      <c r="J23" s="60">
        <v>26</v>
      </c>
      <c r="K23" s="61">
        <v>26</v>
      </c>
      <c r="L23" s="61">
        <v>38</v>
      </c>
      <c r="M23" s="62">
        <v>11</v>
      </c>
      <c r="N23" s="63">
        <v>53</v>
      </c>
      <c r="O23" s="60">
        <v>80</v>
      </c>
      <c r="P23" s="61">
        <v>22</v>
      </c>
      <c r="Q23" s="62">
        <v>60</v>
      </c>
      <c r="R23" s="64">
        <v>20</v>
      </c>
      <c r="S23" s="60">
        <v>13</v>
      </c>
      <c r="T23" s="61">
        <v>3</v>
      </c>
      <c r="U23" s="62">
        <v>0</v>
      </c>
      <c r="V23" s="64">
        <v>13</v>
      </c>
    </row>
    <row r="24" spans="1:22" ht="12.75">
      <c r="A24" s="428" t="s">
        <v>262</v>
      </c>
      <c r="B24" s="60">
        <v>88</v>
      </c>
      <c r="C24" s="61">
        <v>88</v>
      </c>
      <c r="D24" s="61">
        <v>120</v>
      </c>
      <c r="E24" s="62">
        <v>44</v>
      </c>
      <c r="F24" s="62">
        <v>0</v>
      </c>
      <c r="G24" s="62">
        <v>0</v>
      </c>
      <c r="H24" s="63">
        <v>44</v>
      </c>
      <c r="I24" s="64">
        <v>164</v>
      </c>
      <c r="J24" s="60">
        <v>6</v>
      </c>
      <c r="K24" s="61">
        <v>6</v>
      </c>
      <c r="L24" s="61">
        <v>3</v>
      </c>
      <c r="M24" s="62">
        <v>3</v>
      </c>
      <c r="N24" s="63">
        <v>6</v>
      </c>
      <c r="O24" s="60">
        <v>61</v>
      </c>
      <c r="P24" s="61">
        <v>31</v>
      </c>
      <c r="Q24" s="62">
        <v>45</v>
      </c>
      <c r="R24" s="64">
        <v>16</v>
      </c>
      <c r="S24" s="60">
        <v>5</v>
      </c>
      <c r="T24" s="61">
        <v>5</v>
      </c>
      <c r="U24" s="62">
        <v>0</v>
      </c>
      <c r="V24" s="64">
        <v>5</v>
      </c>
    </row>
    <row r="25" spans="1:22" ht="12.75">
      <c r="A25" s="59" t="s">
        <v>263</v>
      </c>
      <c r="B25" s="60">
        <v>0</v>
      </c>
      <c r="C25" s="61">
        <v>0</v>
      </c>
      <c r="D25" s="61">
        <v>0</v>
      </c>
      <c r="E25" s="62">
        <v>0</v>
      </c>
      <c r="F25" s="62">
        <v>0</v>
      </c>
      <c r="G25" s="62">
        <v>0</v>
      </c>
      <c r="H25" s="63">
        <v>0</v>
      </c>
      <c r="I25" s="64">
        <v>0</v>
      </c>
      <c r="J25" s="60">
        <v>17</v>
      </c>
      <c r="K25" s="61">
        <v>17</v>
      </c>
      <c r="L25" s="61">
        <v>0</v>
      </c>
      <c r="M25" s="62">
        <v>0</v>
      </c>
      <c r="N25" s="63">
        <v>17</v>
      </c>
      <c r="O25" s="60">
        <v>41</v>
      </c>
      <c r="P25" s="61">
        <v>266</v>
      </c>
      <c r="Q25" s="62">
        <v>39</v>
      </c>
      <c r="R25" s="64">
        <v>2</v>
      </c>
      <c r="S25" s="60">
        <v>0</v>
      </c>
      <c r="T25" s="61">
        <v>0</v>
      </c>
      <c r="U25" s="62">
        <v>0</v>
      </c>
      <c r="V25" s="64">
        <v>0</v>
      </c>
    </row>
    <row r="26" spans="1:55" s="57" customFormat="1" ht="13.5" thickBot="1">
      <c r="A26" s="66" t="s">
        <v>264</v>
      </c>
      <c r="B26" s="67">
        <v>18</v>
      </c>
      <c r="C26" s="68">
        <v>18</v>
      </c>
      <c r="D26" s="68">
        <v>6</v>
      </c>
      <c r="E26" s="69">
        <v>0</v>
      </c>
      <c r="F26" s="69">
        <v>0</v>
      </c>
      <c r="G26" s="69">
        <v>0</v>
      </c>
      <c r="H26" s="70">
        <v>0</v>
      </c>
      <c r="I26" s="71">
        <v>24</v>
      </c>
      <c r="J26" s="67">
        <v>1</v>
      </c>
      <c r="K26" s="68">
        <v>1</v>
      </c>
      <c r="L26" s="68">
        <v>9</v>
      </c>
      <c r="M26" s="69">
        <v>0</v>
      </c>
      <c r="N26" s="70">
        <v>10</v>
      </c>
      <c r="O26" s="67">
        <v>74</v>
      </c>
      <c r="P26" s="68">
        <v>23</v>
      </c>
      <c r="Q26" s="69">
        <v>74</v>
      </c>
      <c r="R26" s="71">
        <v>0</v>
      </c>
      <c r="S26" s="67">
        <v>2</v>
      </c>
      <c r="T26" s="68">
        <v>0</v>
      </c>
      <c r="U26" s="69">
        <v>0</v>
      </c>
      <c r="V26" s="71">
        <v>2</v>
      </c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</row>
    <row r="27" spans="1:256" s="72" customFormat="1" ht="13.5" thickBot="1">
      <c r="A27" s="11" t="s">
        <v>249</v>
      </c>
      <c r="B27" s="324">
        <f aca="true" t="shared" si="2" ref="B27:V27">SUM(B28:B29)</f>
        <v>73</v>
      </c>
      <c r="C27" s="285">
        <f t="shared" si="2"/>
        <v>73</v>
      </c>
      <c r="D27" s="285">
        <f t="shared" si="2"/>
        <v>449</v>
      </c>
      <c r="E27" s="285">
        <f t="shared" si="2"/>
        <v>0</v>
      </c>
      <c r="F27" s="285">
        <f t="shared" si="2"/>
        <v>0</v>
      </c>
      <c r="G27" s="285">
        <f t="shared" si="2"/>
        <v>126</v>
      </c>
      <c r="H27" s="285">
        <f t="shared" si="2"/>
        <v>475</v>
      </c>
      <c r="I27" s="163">
        <f t="shared" si="2"/>
        <v>47</v>
      </c>
      <c r="J27" s="56">
        <f t="shared" si="2"/>
        <v>47</v>
      </c>
      <c r="K27" s="285">
        <f t="shared" si="2"/>
        <v>47</v>
      </c>
      <c r="L27" s="285">
        <f t="shared" si="2"/>
        <v>84</v>
      </c>
      <c r="M27" s="285">
        <f t="shared" si="2"/>
        <v>106</v>
      </c>
      <c r="N27" s="163">
        <f t="shared" si="2"/>
        <v>25</v>
      </c>
      <c r="O27" s="56">
        <f t="shared" si="2"/>
        <v>273</v>
      </c>
      <c r="P27" s="285">
        <f t="shared" si="2"/>
        <v>64</v>
      </c>
      <c r="Q27" s="285">
        <f t="shared" si="2"/>
        <v>252</v>
      </c>
      <c r="R27" s="163">
        <f t="shared" si="2"/>
        <v>21</v>
      </c>
      <c r="S27" s="285">
        <f t="shared" si="2"/>
        <v>35</v>
      </c>
      <c r="T27" s="285">
        <f t="shared" si="2"/>
        <v>25</v>
      </c>
      <c r="U27" s="285">
        <f t="shared" si="2"/>
        <v>25</v>
      </c>
      <c r="V27" s="163">
        <f t="shared" si="2"/>
        <v>10</v>
      </c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  <c r="IS27" s="57"/>
      <c r="IT27" s="57"/>
      <c r="IU27" s="57"/>
      <c r="IV27" s="57"/>
    </row>
    <row r="28" spans="1:22" s="57" customFormat="1" ht="12.75">
      <c r="A28" s="73" t="s">
        <v>265</v>
      </c>
      <c r="B28" s="74">
        <v>60</v>
      </c>
      <c r="C28" s="144">
        <v>60</v>
      </c>
      <c r="D28" s="305">
        <v>399</v>
      </c>
      <c r="E28" s="75">
        <v>0</v>
      </c>
      <c r="F28" s="305">
        <v>0</v>
      </c>
      <c r="G28" s="75">
        <v>80</v>
      </c>
      <c r="H28" s="305">
        <v>412</v>
      </c>
      <c r="I28" s="176">
        <v>47</v>
      </c>
      <c r="J28" s="74">
        <v>47</v>
      </c>
      <c r="K28" s="144">
        <v>47</v>
      </c>
      <c r="L28" s="75">
        <v>68</v>
      </c>
      <c r="M28" s="305">
        <v>90</v>
      </c>
      <c r="N28" s="176">
        <v>25</v>
      </c>
      <c r="O28" s="74">
        <v>143</v>
      </c>
      <c r="P28" s="144">
        <v>40</v>
      </c>
      <c r="Q28" s="75">
        <v>140</v>
      </c>
      <c r="R28" s="76">
        <v>3</v>
      </c>
      <c r="S28" s="74">
        <v>35</v>
      </c>
      <c r="T28" s="144">
        <v>25</v>
      </c>
      <c r="U28" s="75">
        <v>25</v>
      </c>
      <c r="V28" s="76">
        <v>10</v>
      </c>
    </row>
    <row r="29" spans="1:55" ht="13.5" thickBot="1">
      <c r="A29" s="77" t="s">
        <v>266</v>
      </c>
      <c r="B29" s="60">
        <v>13</v>
      </c>
      <c r="C29" s="61">
        <v>13</v>
      </c>
      <c r="D29" s="62">
        <v>50</v>
      </c>
      <c r="E29" s="62">
        <v>0</v>
      </c>
      <c r="F29" s="62">
        <v>0</v>
      </c>
      <c r="G29" s="62">
        <v>46</v>
      </c>
      <c r="H29" s="62">
        <v>63</v>
      </c>
      <c r="I29" s="64">
        <v>0</v>
      </c>
      <c r="J29" s="60">
        <v>0</v>
      </c>
      <c r="K29" s="61">
        <v>0</v>
      </c>
      <c r="L29" s="62">
        <v>16</v>
      </c>
      <c r="M29" s="62">
        <v>16</v>
      </c>
      <c r="N29" s="64">
        <v>0</v>
      </c>
      <c r="O29" s="60">
        <v>130</v>
      </c>
      <c r="P29" s="61">
        <v>24</v>
      </c>
      <c r="Q29" s="62">
        <v>112</v>
      </c>
      <c r="R29" s="64">
        <v>18</v>
      </c>
      <c r="S29" s="60">
        <v>0</v>
      </c>
      <c r="T29" s="61">
        <v>0</v>
      </c>
      <c r="U29" s="62">
        <v>0</v>
      </c>
      <c r="V29" s="64">
        <v>0</v>
      </c>
      <c r="W29" s="78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</row>
    <row r="30" spans="1:55" ht="13.5" thickBot="1">
      <c r="A30" s="79" t="s">
        <v>250</v>
      </c>
      <c r="B30" s="56">
        <f>SUM(B31:B44)</f>
        <v>4058</v>
      </c>
      <c r="C30" s="285">
        <f aca="true" t="shared" si="3" ref="C30:V30">SUM(C31:C44)</f>
        <v>4058</v>
      </c>
      <c r="D30" s="285">
        <f t="shared" si="3"/>
        <v>9527</v>
      </c>
      <c r="E30" s="285">
        <f t="shared" si="3"/>
        <v>3555</v>
      </c>
      <c r="F30" s="285">
        <f t="shared" si="3"/>
        <v>912</v>
      </c>
      <c r="G30" s="285">
        <f t="shared" si="3"/>
        <v>628</v>
      </c>
      <c r="H30" s="285">
        <f t="shared" si="3"/>
        <v>10215</v>
      </c>
      <c r="I30" s="163">
        <f t="shared" si="3"/>
        <v>3370</v>
      </c>
      <c r="J30" s="56">
        <f t="shared" si="3"/>
        <v>1662</v>
      </c>
      <c r="K30" s="285">
        <f t="shared" si="3"/>
        <v>1662</v>
      </c>
      <c r="L30" s="285">
        <f t="shared" si="3"/>
        <v>893</v>
      </c>
      <c r="M30" s="285">
        <f t="shared" si="3"/>
        <v>859</v>
      </c>
      <c r="N30" s="163">
        <f t="shared" si="3"/>
        <v>1696</v>
      </c>
      <c r="O30" s="56">
        <f t="shared" si="3"/>
        <v>5651</v>
      </c>
      <c r="P30" s="285">
        <f t="shared" si="3"/>
        <v>2321</v>
      </c>
      <c r="Q30" s="285">
        <f t="shared" si="3"/>
        <v>3882</v>
      </c>
      <c r="R30" s="163">
        <f t="shared" si="3"/>
        <v>1769</v>
      </c>
      <c r="S30" s="285">
        <f t="shared" si="3"/>
        <v>238</v>
      </c>
      <c r="T30" s="285">
        <f t="shared" si="3"/>
        <v>126</v>
      </c>
      <c r="U30" s="285">
        <f t="shared" si="3"/>
        <v>65</v>
      </c>
      <c r="V30" s="163">
        <f t="shared" si="3"/>
        <v>173</v>
      </c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</row>
    <row r="31" spans="1:55" ht="12.75">
      <c r="A31" s="429" t="s">
        <v>327</v>
      </c>
      <c r="B31" s="82">
        <v>1</v>
      </c>
      <c r="C31" s="83">
        <v>1</v>
      </c>
      <c r="D31" s="83">
        <v>422</v>
      </c>
      <c r="E31" s="84">
        <v>135</v>
      </c>
      <c r="F31" s="84">
        <v>0</v>
      </c>
      <c r="G31" s="84">
        <v>0</v>
      </c>
      <c r="H31" s="85">
        <v>423</v>
      </c>
      <c r="I31" s="86">
        <v>0</v>
      </c>
      <c r="J31" s="82">
        <v>28</v>
      </c>
      <c r="K31" s="83">
        <v>28</v>
      </c>
      <c r="L31" s="83">
        <v>1</v>
      </c>
      <c r="M31" s="84">
        <v>0</v>
      </c>
      <c r="N31" s="85">
        <v>29</v>
      </c>
      <c r="O31" s="82">
        <v>432</v>
      </c>
      <c r="P31" s="83">
        <v>212</v>
      </c>
      <c r="Q31" s="84">
        <v>282</v>
      </c>
      <c r="R31" s="86">
        <v>150</v>
      </c>
      <c r="S31" s="82">
        <v>0</v>
      </c>
      <c r="T31" s="83">
        <v>0</v>
      </c>
      <c r="U31" s="84">
        <v>0</v>
      </c>
      <c r="V31" s="86">
        <v>0</v>
      </c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</row>
    <row r="32" spans="1:55" ht="12.75">
      <c r="A32" s="59" t="s">
        <v>1</v>
      </c>
      <c r="B32" s="60">
        <v>81</v>
      </c>
      <c r="C32" s="61">
        <v>81</v>
      </c>
      <c r="D32" s="61">
        <v>294</v>
      </c>
      <c r="E32" s="62">
        <v>220</v>
      </c>
      <c r="F32" s="62">
        <v>0</v>
      </c>
      <c r="G32" s="62">
        <v>0</v>
      </c>
      <c r="H32" s="63">
        <v>339</v>
      </c>
      <c r="I32" s="64">
        <v>36</v>
      </c>
      <c r="J32" s="60">
        <v>20</v>
      </c>
      <c r="K32" s="61">
        <v>20</v>
      </c>
      <c r="L32" s="61">
        <v>18</v>
      </c>
      <c r="M32" s="62">
        <v>0</v>
      </c>
      <c r="N32" s="63">
        <v>38</v>
      </c>
      <c r="O32" s="60">
        <v>306</v>
      </c>
      <c r="P32" s="61">
        <v>150</v>
      </c>
      <c r="Q32" s="62">
        <v>186</v>
      </c>
      <c r="R32" s="64">
        <v>120</v>
      </c>
      <c r="S32" s="60">
        <v>0</v>
      </c>
      <c r="T32" s="61">
        <v>0</v>
      </c>
      <c r="U32" s="62">
        <v>0</v>
      </c>
      <c r="V32" s="64">
        <v>0</v>
      </c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</row>
    <row r="33" spans="1:55" ht="12.75">
      <c r="A33" s="428" t="s">
        <v>267</v>
      </c>
      <c r="B33" s="60">
        <v>579</v>
      </c>
      <c r="C33" s="61">
        <v>579</v>
      </c>
      <c r="D33" s="61">
        <v>775</v>
      </c>
      <c r="E33" s="62">
        <v>900</v>
      </c>
      <c r="F33" s="62">
        <v>0</v>
      </c>
      <c r="G33" s="96">
        <v>0</v>
      </c>
      <c r="H33" s="63">
        <v>1129</v>
      </c>
      <c r="I33" s="64">
        <v>225</v>
      </c>
      <c r="J33" s="60">
        <v>321</v>
      </c>
      <c r="K33" s="61">
        <v>321</v>
      </c>
      <c r="L33" s="61">
        <v>92</v>
      </c>
      <c r="M33" s="62">
        <v>320</v>
      </c>
      <c r="N33" s="63">
        <v>93</v>
      </c>
      <c r="O33" s="60">
        <v>763</v>
      </c>
      <c r="P33" s="61">
        <v>388</v>
      </c>
      <c r="Q33" s="62">
        <v>428</v>
      </c>
      <c r="R33" s="64">
        <v>335</v>
      </c>
      <c r="S33" s="60">
        <v>46</v>
      </c>
      <c r="T33" s="61">
        <v>30</v>
      </c>
      <c r="U33" s="62">
        <v>0</v>
      </c>
      <c r="V33" s="64">
        <v>46</v>
      </c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</row>
    <row r="34" spans="1:55" ht="12.75">
      <c r="A34" s="59" t="s">
        <v>2</v>
      </c>
      <c r="B34" s="60">
        <v>644</v>
      </c>
      <c r="C34" s="61">
        <v>644</v>
      </c>
      <c r="D34" s="61">
        <v>581</v>
      </c>
      <c r="E34" s="96">
        <v>312</v>
      </c>
      <c r="F34" s="62">
        <v>0</v>
      </c>
      <c r="G34" s="96">
        <v>0</v>
      </c>
      <c r="H34" s="97">
        <v>764</v>
      </c>
      <c r="I34" s="98">
        <v>461</v>
      </c>
      <c r="J34" s="60">
        <v>18</v>
      </c>
      <c r="K34" s="61">
        <v>18</v>
      </c>
      <c r="L34" s="61">
        <v>17</v>
      </c>
      <c r="M34" s="62">
        <v>0</v>
      </c>
      <c r="N34" s="63">
        <v>35</v>
      </c>
      <c r="O34" s="60">
        <v>443</v>
      </c>
      <c r="P34" s="61">
        <v>59</v>
      </c>
      <c r="Q34" s="62">
        <v>362</v>
      </c>
      <c r="R34" s="64">
        <v>81</v>
      </c>
      <c r="S34" s="60">
        <v>0</v>
      </c>
      <c r="T34" s="61">
        <v>0</v>
      </c>
      <c r="U34" s="62">
        <v>0</v>
      </c>
      <c r="V34" s="64">
        <v>0</v>
      </c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</row>
    <row r="35" spans="1:55" ht="12.75">
      <c r="A35" s="428" t="s">
        <v>268</v>
      </c>
      <c r="B35" s="60">
        <v>1449</v>
      </c>
      <c r="C35" s="61">
        <v>1449</v>
      </c>
      <c r="D35" s="61">
        <v>2267</v>
      </c>
      <c r="E35" s="96">
        <v>670</v>
      </c>
      <c r="F35" s="96">
        <v>460</v>
      </c>
      <c r="G35" s="62">
        <v>80</v>
      </c>
      <c r="H35" s="63">
        <v>2064</v>
      </c>
      <c r="I35" s="64">
        <v>1652</v>
      </c>
      <c r="J35" s="60">
        <v>563</v>
      </c>
      <c r="K35" s="61">
        <v>563</v>
      </c>
      <c r="L35" s="61">
        <v>219</v>
      </c>
      <c r="M35" s="62">
        <v>0</v>
      </c>
      <c r="N35" s="63">
        <v>782</v>
      </c>
      <c r="O35" s="60">
        <v>559</v>
      </c>
      <c r="P35" s="61">
        <v>217</v>
      </c>
      <c r="Q35" s="62">
        <v>350</v>
      </c>
      <c r="R35" s="64">
        <v>209</v>
      </c>
      <c r="S35" s="60">
        <v>75</v>
      </c>
      <c r="T35" s="61">
        <v>20</v>
      </c>
      <c r="U35" s="62">
        <v>0</v>
      </c>
      <c r="V35" s="64">
        <v>75</v>
      </c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</row>
    <row r="36" spans="1:55" ht="12.75">
      <c r="A36" s="59" t="s">
        <v>3</v>
      </c>
      <c r="B36" s="60">
        <v>55</v>
      </c>
      <c r="C36" s="61">
        <v>55</v>
      </c>
      <c r="D36" s="61">
        <v>547</v>
      </c>
      <c r="E36" s="62">
        <v>150</v>
      </c>
      <c r="F36" s="62">
        <v>0</v>
      </c>
      <c r="G36" s="62">
        <v>0</v>
      </c>
      <c r="H36" s="63">
        <v>471</v>
      </c>
      <c r="I36" s="64">
        <v>131</v>
      </c>
      <c r="J36" s="60">
        <v>6</v>
      </c>
      <c r="K36" s="61">
        <v>6</v>
      </c>
      <c r="L36" s="61">
        <v>5</v>
      </c>
      <c r="M36" s="62">
        <v>0</v>
      </c>
      <c r="N36" s="63">
        <v>11</v>
      </c>
      <c r="O36" s="60">
        <v>289</v>
      </c>
      <c r="P36" s="61">
        <v>106</v>
      </c>
      <c r="Q36" s="62">
        <v>261</v>
      </c>
      <c r="R36" s="64">
        <v>28</v>
      </c>
      <c r="S36" s="60">
        <v>26</v>
      </c>
      <c r="T36" s="61">
        <v>24</v>
      </c>
      <c r="U36" s="62">
        <v>0</v>
      </c>
      <c r="V36" s="64">
        <v>26</v>
      </c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</row>
    <row r="37" spans="1:55" ht="12" customHeight="1">
      <c r="A37" s="59" t="s">
        <v>4</v>
      </c>
      <c r="B37" s="60">
        <v>10</v>
      </c>
      <c r="C37" s="61">
        <v>10</v>
      </c>
      <c r="D37" s="61">
        <v>646</v>
      </c>
      <c r="E37" s="96">
        <v>177</v>
      </c>
      <c r="F37" s="62">
        <v>0</v>
      </c>
      <c r="G37" s="62">
        <v>0</v>
      </c>
      <c r="H37" s="97">
        <v>642</v>
      </c>
      <c r="I37" s="98">
        <v>14</v>
      </c>
      <c r="J37" s="60">
        <v>66</v>
      </c>
      <c r="K37" s="61">
        <v>66</v>
      </c>
      <c r="L37" s="61">
        <v>16</v>
      </c>
      <c r="M37" s="62">
        <v>50</v>
      </c>
      <c r="N37" s="63">
        <v>32</v>
      </c>
      <c r="O37" s="60">
        <v>149</v>
      </c>
      <c r="P37" s="61">
        <v>76</v>
      </c>
      <c r="Q37" s="62">
        <v>73</v>
      </c>
      <c r="R37" s="64">
        <v>76</v>
      </c>
      <c r="S37" s="60">
        <v>12</v>
      </c>
      <c r="T37" s="61">
        <v>12</v>
      </c>
      <c r="U37" s="62">
        <v>12</v>
      </c>
      <c r="V37" s="64">
        <v>0</v>
      </c>
      <c r="W37" s="65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</row>
    <row r="38" spans="1:55" ht="12.75">
      <c r="A38" s="87" t="s">
        <v>5</v>
      </c>
      <c r="B38" s="60">
        <v>258</v>
      </c>
      <c r="C38" s="61">
        <v>258</v>
      </c>
      <c r="D38" s="62">
        <v>294</v>
      </c>
      <c r="E38" s="62">
        <v>150</v>
      </c>
      <c r="F38" s="62">
        <v>0</v>
      </c>
      <c r="G38" s="62">
        <v>0</v>
      </c>
      <c r="H38" s="62">
        <v>326</v>
      </c>
      <c r="I38" s="64">
        <v>226</v>
      </c>
      <c r="J38" s="60">
        <v>97</v>
      </c>
      <c r="K38" s="61">
        <v>97</v>
      </c>
      <c r="L38" s="62">
        <v>6</v>
      </c>
      <c r="M38" s="62">
        <v>70</v>
      </c>
      <c r="N38" s="64">
        <v>33</v>
      </c>
      <c r="O38" s="60">
        <v>355</v>
      </c>
      <c r="P38" s="61">
        <v>134</v>
      </c>
      <c r="Q38" s="62">
        <v>210</v>
      </c>
      <c r="R38" s="64">
        <v>145</v>
      </c>
      <c r="S38" s="60">
        <v>0</v>
      </c>
      <c r="T38" s="61">
        <v>0</v>
      </c>
      <c r="U38" s="62">
        <v>0</v>
      </c>
      <c r="V38" s="64">
        <v>0</v>
      </c>
      <c r="W38" s="65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</row>
    <row r="39" spans="1:55" ht="12.75">
      <c r="A39" s="430" t="s">
        <v>269</v>
      </c>
      <c r="B39" s="88">
        <v>69</v>
      </c>
      <c r="C39" s="89">
        <v>69</v>
      </c>
      <c r="D39" s="89">
        <v>723</v>
      </c>
      <c r="E39" s="90">
        <v>303</v>
      </c>
      <c r="F39" s="90">
        <v>42</v>
      </c>
      <c r="G39" s="90">
        <v>0</v>
      </c>
      <c r="H39" s="90">
        <v>766</v>
      </c>
      <c r="I39" s="91">
        <v>26</v>
      </c>
      <c r="J39" s="89">
        <v>88</v>
      </c>
      <c r="K39" s="89">
        <v>88</v>
      </c>
      <c r="L39" s="89">
        <v>19</v>
      </c>
      <c r="M39" s="90">
        <v>107</v>
      </c>
      <c r="N39" s="92">
        <v>0</v>
      </c>
      <c r="O39" s="93">
        <v>333</v>
      </c>
      <c r="P39" s="89">
        <v>76</v>
      </c>
      <c r="Q39" s="90">
        <v>333</v>
      </c>
      <c r="R39" s="91">
        <v>0</v>
      </c>
      <c r="S39" s="93">
        <v>3</v>
      </c>
      <c r="T39" s="89">
        <v>1</v>
      </c>
      <c r="U39" s="90">
        <v>3</v>
      </c>
      <c r="V39" s="91">
        <v>0</v>
      </c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</row>
    <row r="40" spans="1:55" ht="12.75">
      <c r="A40" s="66" t="s">
        <v>6</v>
      </c>
      <c r="B40" s="137">
        <v>190</v>
      </c>
      <c r="C40" s="138">
        <v>190</v>
      </c>
      <c r="D40" s="138">
        <v>608</v>
      </c>
      <c r="E40" s="139">
        <v>100</v>
      </c>
      <c r="F40" s="139">
        <v>0</v>
      </c>
      <c r="G40" s="139">
        <v>50</v>
      </c>
      <c r="H40" s="140">
        <v>440</v>
      </c>
      <c r="I40" s="141">
        <v>358</v>
      </c>
      <c r="J40" s="137">
        <v>26</v>
      </c>
      <c r="K40" s="138">
        <v>26</v>
      </c>
      <c r="L40" s="138">
        <v>2</v>
      </c>
      <c r="M40" s="139">
        <v>0</v>
      </c>
      <c r="N40" s="140">
        <v>28</v>
      </c>
      <c r="O40" s="137">
        <v>472</v>
      </c>
      <c r="P40" s="138">
        <v>223</v>
      </c>
      <c r="Q40" s="139">
        <v>288</v>
      </c>
      <c r="R40" s="141">
        <v>184</v>
      </c>
      <c r="S40" s="137">
        <v>0</v>
      </c>
      <c r="T40" s="138">
        <v>0</v>
      </c>
      <c r="U40" s="139">
        <v>0</v>
      </c>
      <c r="V40" s="141">
        <v>0</v>
      </c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</row>
    <row r="41" spans="1:22" ht="12.75">
      <c r="A41" s="431" t="s">
        <v>270</v>
      </c>
      <c r="B41" s="67">
        <v>54</v>
      </c>
      <c r="C41" s="68">
        <v>54</v>
      </c>
      <c r="D41" s="69">
        <v>993</v>
      </c>
      <c r="E41" s="139">
        <v>125</v>
      </c>
      <c r="F41" s="69">
        <v>0</v>
      </c>
      <c r="G41" s="139">
        <v>68</v>
      </c>
      <c r="H41" s="69">
        <v>993</v>
      </c>
      <c r="I41" s="71">
        <v>54</v>
      </c>
      <c r="J41" s="67">
        <v>4</v>
      </c>
      <c r="K41" s="68">
        <v>4</v>
      </c>
      <c r="L41" s="69">
        <v>40</v>
      </c>
      <c r="M41" s="69">
        <v>0</v>
      </c>
      <c r="N41" s="71">
        <v>44</v>
      </c>
      <c r="O41" s="67">
        <v>438</v>
      </c>
      <c r="P41" s="68">
        <v>147</v>
      </c>
      <c r="Q41" s="69">
        <v>140</v>
      </c>
      <c r="R41" s="71">
        <v>298</v>
      </c>
      <c r="S41" s="67">
        <v>10</v>
      </c>
      <c r="T41" s="68">
        <v>0</v>
      </c>
      <c r="U41" s="69">
        <v>0</v>
      </c>
      <c r="V41" s="71">
        <v>10</v>
      </c>
    </row>
    <row r="42" spans="1:22" ht="12.75">
      <c r="A42" s="59" t="s">
        <v>86</v>
      </c>
      <c r="B42" s="60">
        <v>10</v>
      </c>
      <c r="C42" s="61">
        <v>10</v>
      </c>
      <c r="D42" s="61">
        <v>557</v>
      </c>
      <c r="E42" s="62">
        <v>150</v>
      </c>
      <c r="F42" s="62">
        <v>60</v>
      </c>
      <c r="G42" s="62">
        <v>0</v>
      </c>
      <c r="H42" s="63">
        <v>528</v>
      </c>
      <c r="I42" s="64">
        <v>39</v>
      </c>
      <c r="J42" s="60">
        <v>114</v>
      </c>
      <c r="K42" s="61">
        <v>114</v>
      </c>
      <c r="L42" s="61">
        <v>109</v>
      </c>
      <c r="M42" s="107">
        <v>120</v>
      </c>
      <c r="N42" s="108">
        <v>103</v>
      </c>
      <c r="O42" s="60">
        <v>443</v>
      </c>
      <c r="P42" s="61">
        <v>246</v>
      </c>
      <c r="Q42" s="62">
        <v>305</v>
      </c>
      <c r="R42" s="64">
        <v>138</v>
      </c>
      <c r="S42" s="60">
        <v>66</v>
      </c>
      <c r="T42" s="61">
        <v>39</v>
      </c>
      <c r="U42" s="62">
        <v>50</v>
      </c>
      <c r="V42" s="64">
        <v>16</v>
      </c>
    </row>
    <row r="43" spans="1:22" ht="12.75">
      <c r="A43" s="59" t="s">
        <v>271</v>
      </c>
      <c r="B43" s="67">
        <v>164</v>
      </c>
      <c r="C43" s="68">
        <v>164</v>
      </c>
      <c r="D43" s="138">
        <v>140</v>
      </c>
      <c r="E43" s="139">
        <v>63</v>
      </c>
      <c r="F43" s="139">
        <v>0</v>
      </c>
      <c r="G43" s="69">
        <v>80</v>
      </c>
      <c r="H43" s="140">
        <v>156</v>
      </c>
      <c r="I43" s="141">
        <v>148</v>
      </c>
      <c r="J43" s="67">
        <v>102</v>
      </c>
      <c r="K43" s="68">
        <v>102</v>
      </c>
      <c r="L43" s="68">
        <v>254</v>
      </c>
      <c r="M43" s="69">
        <v>12</v>
      </c>
      <c r="N43" s="70">
        <v>344</v>
      </c>
      <c r="O43" s="67">
        <v>434</v>
      </c>
      <c r="P43" s="68">
        <v>269</v>
      </c>
      <c r="Q43" s="69">
        <v>429</v>
      </c>
      <c r="R43" s="71">
        <v>5</v>
      </c>
      <c r="S43" s="67">
        <v>0</v>
      </c>
      <c r="T43" s="68">
        <v>0</v>
      </c>
      <c r="U43" s="69">
        <v>0</v>
      </c>
      <c r="V43" s="71">
        <v>0</v>
      </c>
    </row>
    <row r="44" spans="1:22" ht="13.5" thickBot="1">
      <c r="A44" s="66" t="s">
        <v>272</v>
      </c>
      <c r="B44" s="67">
        <v>494</v>
      </c>
      <c r="C44" s="68">
        <v>494</v>
      </c>
      <c r="D44" s="138">
        <v>680</v>
      </c>
      <c r="E44" s="139">
        <v>100</v>
      </c>
      <c r="F44" s="139">
        <v>350</v>
      </c>
      <c r="G44" s="69">
        <v>350</v>
      </c>
      <c r="H44" s="140">
        <v>1174</v>
      </c>
      <c r="I44" s="141">
        <v>0</v>
      </c>
      <c r="J44" s="67">
        <v>209</v>
      </c>
      <c r="K44" s="68">
        <v>209</v>
      </c>
      <c r="L44" s="68">
        <v>95</v>
      </c>
      <c r="M44" s="69">
        <v>180</v>
      </c>
      <c r="N44" s="70">
        <v>124</v>
      </c>
      <c r="O44" s="67">
        <v>235</v>
      </c>
      <c r="P44" s="68">
        <v>18</v>
      </c>
      <c r="Q44" s="69">
        <v>235</v>
      </c>
      <c r="R44" s="71">
        <v>0</v>
      </c>
      <c r="S44" s="67">
        <v>0</v>
      </c>
      <c r="T44" s="68">
        <v>0</v>
      </c>
      <c r="U44" s="69">
        <v>0</v>
      </c>
      <c r="V44" s="71">
        <v>0</v>
      </c>
    </row>
    <row r="45" spans="1:23" s="57" customFormat="1" ht="13.5" thickBot="1">
      <c r="A45" s="55" t="s">
        <v>39</v>
      </c>
      <c r="B45" s="56">
        <f>SUM(B46+B47+B48+B49+B57+B58+B59+B60+B61+B62+B63+B64+B65+B66+B67+B68+B69)</f>
        <v>4469</v>
      </c>
      <c r="C45" s="285">
        <f>SUM(C46+C47+C48+C49+C57+C58+C59+C60+C61+C62+C63+C64+C65+C66+C67+C68+C69)</f>
        <v>4469</v>
      </c>
      <c r="D45" s="285">
        <f aca="true" t="shared" si="4" ref="D45:V45">SUM(D46+D47+D48+D49+D57+D58+D59+D60+D61+D62+D63+D64+D65+D66+D67+D68+D69)</f>
        <v>16727</v>
      </c>
      <c r="E45" s="285">
        <f t="shared" si="4"/>
        <v>9731</v>
      </c>
      <c r="F45" s="285">
        <f t="shared" si="4"/>
        <v>913</v>
      </c>
      <c r="G45" s="285">
        <f t="shared" si="4"/>
        <v>410</v>
      </c>
      <c r="H45" s="285">
        <f t="shared" si="4"/>
        <v>18685</v>
      </c>
      <c r="I45" s="163">
        <f t="shared" si="4"/>
        <v>2511</v>
      </c>
      <c r="J45" s="56">
        <f t="shared" si="4"/>
        <v>2894</v>
      </c>
      <c r="K45" s="285">
        <f t="shared" si="4"/>
        <v>3894</v>
      </c>
      <c r="L45" s="285">
        <f t="shared" si="4"/>
        <v>2108</v>
      </c>
      <c r="M45" s="285">
        <f t="shared" si="4"/>
        <v>2501</v>
      </c>
      <c r="N45" s="163">
        <f t="shared" si="4"/>
        <v>2501</v>
      </c>
      <c r="O45" s="56">
        <f t="shared" si="4"/>
        <v>9500</v>
      </c>
      <c r="P45" s="285">
        <f t="shared" si="4"/>
        <v>3714</v>
      </c>
      <c r="Q45" s="285">
        <f t="shared" si="4"/>
        <v>6908</v>
      </c>
      <c r="R45" s="163">
        <f t="shared" si="4"/>
        <v>2592</v>
      </c>
      <c r="S45" s="285">
        <f t="shared" si="4"/>
        <v>1633</v>
      </c>
      <c r="T45" s="285">
        <f t="shared" si="4"/>
        <v>1442</v>
      </c>
      <c r="U45" s="285">
        <f t="shared" si="4"/>
        <v>803</v>
      </c>
      <c r="V45" s="163">
        <f t="shared" si="4"/>
        <v>830</v>
      </c>
      <c r="W45" s="78"/>
    </row>
    <row r="46" spans="1:22" ht="12.75">
      <c r="A46" s="59" t="s">
        <v>40</v>
      </c>
      <c r="B46" s="67">
        <v>144</v>
      </c>
      <c r="C46" s="68">
        <v>144</v>
      </c>
      <c r="D46" s="138">
        <v>390</v>
      </c>
      <c r="E46" s="139">
        <v>0</v>
      </c>
      <c r="F46" s="139">
        <v>351</v>
      </c>
      <c r="G46" s="69">
        <v>0</v>
      </c>
      <c r="H46" s="140">
        <v>534</v>
      </c>
      <c r="I46" s="141">
        <v>0</v>
      </c>
      <c r="J46" s="60">
        <v>2</v>
      </c>
      <c r="K46" s="62">
        <v>2</v>
      </c>
      <c r="L46" s="62">
        <v>62</v>
      </c>
      <c r="M46" s="62">
        <v>52</v>
      </c>
      <c r="N46" s="64">
        <v>12</v>
      </c>
      <c r="O46" s="67">
        <v>283</v>
      </c>
      <c r="P46" s="68">
        <v>63</v>
      </c>
      <c r="Q46" s="69">
        <v>200</v>
      </c>
      <c r="R46" s="71">
        <v>83</v>
      </c>
      <c r="S46" s="67">
        <v>0</v>
      </c>
      <c r="T46" s="68">
        <v>0</v>
      </c>
      <c r="U46" s="69">
        <v>0</v>
      </c>
      <c r="V46" s="71">
        <v>0</v>
      </c>
    </row>
    <row r="47" spans="1:22" ht="12.75">
      <c r="A47" s="428" t="s">
        <v>273</v>
      </c>
      <c r="B47" s="67">
        <v>1</v>
      </c>
      <c r="C47" s="68">
        <v>1</v>
      </c>
      <c r="D47" s="138">
        <v>749</v>
      </c>
      <c r="E47" s="139">
        <v>545</v>
      </c>
      <c r="F47" s="139">
        <v>0</v>
      </c>
      <c r="G47" s="69">
        <v>0</v>
      </c>
      <c r="H47" s="140">
        <v>750</v>
      </c>
      <c r="I47" s="141">
        <v>0</v>
      </c>
      <c r="J47" s="67">
        <v>129</v>
      </c>
      <c r="K47" s="68">
        <v>129</v>
      </c>
      <c r="L47" s="68">
        <v>117</v>
      </c>
      <c r="M47" s="69">
        <v>150</v>
      </c>
      <c r="N47" s="70">
        <v>96</v>
      </c>
      <c r="O47" s="67">
        <v>379</v>
      </c>
      <c r="P47" s="68">
        <v>224</v>
      </c>
      <c r="Q47" s="69">
        <v>220</v>
      </c>
      <c r="R47" s="71">
        <v>159</v>
      </c>
      <c r="S47" s="67">
        <v>75</v>
      </c>
      <c r="T47" s="68">
        <v>75</v>
      </c>
      <c r="U47" s="69">
        <v>20</v>
      </c>
      <c r="V47" s="71">
        <v>55</v>
      </c>
    </row>
    <row r="48" spans="1:22" ht="12.75">
      <c r="A48" s="59" t="s">
        <v>319</v>
      </c>
      <c r="B48" s="67">
        <v>282</v>
      </c>
      <c r="C48" s="68">
        <v>282</v>
      </c>
      <c r="D48" s="138">
        <v>313</v>
      </c>
      <c r="E48" s="139">
        <v>80</v>
      </c>
      <c r="F48" s="139">
        <v>100</v>
      </c>
      <c r="G48" s="69">
        <v>0</v>
      </c>
      <c r="H48" s="140">
        <v>381</v>
      </c>
      <c r="I48" s="141">
        <v>214</v>
      </c>
      <c r="J48" s="67">
        <v>159</v>
      </c>
      <c r="K48" s="68">
        <v>159</v>
      </c>
      <c r="L48" s="68">
        <v>0</v>
      </c>
      <c r="M48" s="69">
        <v>50</v>
      </c>
      <c r="N48" s="70">
        <v>109</v>
      </c>
      <c r="O48" s="67">
        <v>381</v>
      </c>
      <c r="P48" s="68">
        <v>72</v>
      </c>
      <c r="Q48" s="69">
        <v>210</v>
      </c>
      <c r="R48" s="71">
        <v>171</v>
      </c>
      <c r="S48" s="67">
        <v>97</v>
      </c>
      <c r="T48" s="68">
        <v>97</v>
      </c>
      <c r="U48" s="69">
        <v>0</v>
      </c>
      <c r="V48" s="71">
        <v>97</v>
      </c>
    </row>
    <row r="49" spans="1:22" ht="13.5" thickBot="1">
      <c r="A49" s="110" t="s">
        <v>274</v>
      </c>
      <c r="B49" s="111">
        <v>49</v>
      </c>
      <c r="C49" s="112">
        <v>49</v>
      </c>
      <c r="D49" s="325">
        <v>723</v>
      </c>
      <c r="E49" s="326">
        <v>290</v>
      </c>
      <c r="F49" s="326">
        <v>0</v>
      </c>
      <c r="G49" s="113">
        <v>120</v>
      </c>
      <c r="H49" s="327">
        <v>618</v>
      </c>
      <c r="I49" s="182">
        <v>154</v>
      </c>
      <c r="J49" s="111">
        <v>247</v>
      </c>
      <c r="K49" s="112">
        <v>247</v>
      </c>
      <c r="L49" s="112">
        <v>299</v>
      </c>
      <c r="M49" s="113">
        <v>546</v>
      </c>
      <c r="N49" s="114">
        <v>0</v>
      </c>
      <c r="O49" s="111">
        <v>284</v>
      </c>
      <c r="P49" s="112">
        <v>90</v>
      </c>
      <c r="Q49" s="113">
        <v>280</v>
      </c>
      <c r="R49" s="115">
        <v>4</v>
      </c>
      <c r="S49" s="111">
        <v>50</v>
      </c>
      <c r="T49" s="112">
        <v>50</v>
      </c>
      <c r="U49" s="113">
        <v>50</v>
      </c>
      <c r="V49" s="115">
        <v>0</v>
      </c>
    </row>
    <row r="50" spans="1:22" ht="12.75">
      <c r="A50" s="99"/>
      <c r="B50" s="116"/>
      <c r="C50" s="116"/>
      <c r="D50" s="100"/>
      <c r="E50" s="100"/>
      <c r="F50" s="100"/>
      <c r="G50" s="116"/>
      <c r="H50" s="100"/>
      <c r="I50" s="100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</row>
    <row r="51" spans="1:22" ht="18">
      <c r="A51" s="451" t="s">
        <v>84</v>
      </c>
      <c r="B51" s="451"/>
      <c r="C51" s="451"/>
      <c r="D51" s="451"/>
      <c r="E51" s="451"/>
      <c r="F51" s="451"/>
      <c r="G51" s="451"/>
      <c r="H51" s="451"/>
      <c r="I51" s="451"/>
      <c r="J51" s="451"/>
      <c r="K51" s="451"/>
      <c r="L51" s="451"/>
      <c r="M51" s="451"/>
      <c r="N51" s="451"/>
      <c r="O51" s="451"/>
      <c r="P51" s="451"/>
      <c r="Q51" s="451"/>
      <c r="R51" s="451"/>
      <c r="S51" s="451"/>
      <c r="T51" s="451"/>
      <c r="U51" s="451"/>
      <c r="V51" s="451"/>
    </row>
    <row r="52" spans="1:22" ht="18.75" thickBot="1">
      <c r="A52" s="101" t="s">
        <v>38</v>
      </c>
      <c r="B52" s="102"/>
      <c r="C52" s="102" t="s">
        <v>38</v>
      </c>
      <c r="D52" s="101"/>
      <c r="E52" s="101" t="s">
        <v>38</v>
      </c>
      <c r="F52" s="101"/>
      <c r="G52" s="101"/>
      <c r="H52" s="101"/>
      <c r="I52" s="101"/>
      <c r="J52" s="101"/>
      <c r="K52" s="101"/>
      <c r="L52" s="101"/>
      <c r="M52" s="101" t="s">
        <v>38</v>
      </c>
      <c r="N52" s="101"/>
      <c r="O52" s="101"/>
      <c r="P52" s="101"/>
      <c r="Q52" s="101"/>
      <c r="R52" s="101"/>
      <c r="S52" s="101"/>
      <c r="T52" s="101"/>
      <c r="U52" s="101"/>
      <c r="V52" s="10" t="s">
        <v>19</v>
      </c>
    </row>
    <row r="53" spans="1:22" ht="12.75">
      <c r="A53" s="442" t="s">
        <v>0</v>
      </c>
      <c r="B53" s="12" t="s">
        <v>20</v>
      </c>
      <c r="C53" s="13"/>
      <c r="D53" s="13"/>
      <c r="E53" s="13"/>
      <c r="F53" s="13"/>
      <c r="G53" s="13"/>
      <c r="H53" s="13"/>
      <c r="I53" s="14"/>
      <c r="J53" s="12" t="s">
        <v>21</v>
      </c>
      <c r="K53" s="13"/>
      <c r="L53" s="15"/>
      <c r="M53" s="13"/>
      <c r="N53" s="14"/>
      <c r="O53" s="448" t="s">
        <v>22</v>
      </c>
      <c r="P53" s="449"/>
      <c r="Q53" s="449"/>
      <c r="R53" s="450"/>
      <c r="S53" s="448" t="s">
        <v>23</v>
      </c>
      <c r="T53" s="449" t="s">
        <v>23</v>
      </c>
      <c r="U53" s="449"/>
      <c r="V53" s="450"/>
    </row>
    <row r="54" spans="1:22" s="32" customFormat="1" ht="12.75">
      <c r="A54" s="441"/>
      <c r="B54" s="402" t="s">
        <v>24</v>
      </c>
      <c r="C54" s="314" t="s">
        <v>83</v>
      </c>
      <c r="D54" s="103"/>
      <c r="E54" s="22" t="s">
        <v>25</v>
      </c>
      <c r="F54" s="407"/>
      <c r="G54" s="22"/>
      <c r="H54" s="23"/>
      <c r="I54" s="401" t="s">
        <v>24</v>
      </c>
      <c r="J54" s="25" t="s">
        <v>24</v>
      </c>
      <c r="K54" s="314" t="s">
        <v>83</v>
      </c>
      <c r="L54" s="103"/>
      <c r="M54" s="27"/>
      <c r="N54" s="400" t="s">
        <v>24</v>
      </c>
      <c r="O54" s="29" t="s">
        <v>26</v>
      </c>
      <c r="P54" s="314" t="s">
        <v>83</v>
      </c>
      <c r="Q54" s="30"/>
      <c r="R54" s="400" t="s">
        <v>24</v>
      </c>
      <c r="S54" s="29" t="s">
        <v>26</v>
      </c>
      <c r="T54" s="314" t="s">
        <v>173</v>
      </c>
      <c r="U54" s="399"/>
      <c r="V54" s="400" t="s">
        <v>24</v>
      </c>
    </row>
    <row r="55" spans="1:22" ht="14.25" customHeight="1">
      <c r="A55" s="441"/>
      <c r="B55" s="403" t="s">
        <v>27</v>
      </c>
      <c r="C55" s="314" t="s">
        <v>82</v>
      </c>
      <c r="D55" s="198" t="s">
        <v>171</v>
      </c>
      <c r="E55" s="452" t="s">
        <v>172</v>
      </c>
      <c r="F55" s="439" t="s">
        <v>28</v>
      </c>
      <c r="G55" s="440"/>
      <c r="H55" s="35" t="s">
        <v>29</v>
      </c>
      <c r="I55" s="373" t="s">
        <v>27</v>
      </c>
      <c r="J55" s="37" t="s">
        <v>27</v>
      </c>
      <c r="K55" s="314" t="s">
        <v>82</v>
      </c>
      <c r="L55" s="301" t="s">
        <v>26</v>
      </c>
      <c r="M55" s="42" t="s">
        <v>25</v>
      </c>
      <c r="N55" s="39" t="s">
        <v>30</v>
      </c>
      <c r="O55" s="40" t="s">
        <v>31</v>
      </c>
      <c r="P55" s="314" t="s">
        <v>82</v>
      </c>
      <c r="Q55" s="198" t="s">
        <v>32</v>
      </c>
      <c r="R55" s="36" t="s">
        <v>27</v>
      </c>
      <c r="S55" s="40" t="s">
        <v>31</v>
      </c>
      <c r="T55" s="314" t="s">
        <v>174</v>
      </c>
      <c r="U55" s="198" t="s">
        <v>32</v>
      </c>
      <c r="V55" s="36" t="s">
        <v>30</v>
      </c>
    </row>
    <row r="56" spans="1:22" ht="23.25" thickBot="1">
      <c r="A56" s="443"/>
      <c r="B56" s="404" t="s">
        <v>94</v>
      </c>
      <c r="C56" s="313" t="s">
        <v>95</v>
      </c>
      <c r="D56" s="104" t="s">
        <v>33</v>
      </c>
      <c r="E56" s="453"/>
      <c r="F56" s="46" t="s">
        <v>34</v>
      </c>
      <c r="G56" s="47" t="s">
        <v>35</v>
      </c>
      <c r="H56" s="206" t="s">
        <v>199</v>
      </c>
      <c r="I56" s="54">
        <v>38717</v>
      </c>
      <c r="J56" s="48">
        <v>38353</v>
      </c>
      <c r="K56" s="313" t="s">
        <v>95</v>
      </c>
      <c r="L56" s="104" t="s">
        <v>33</v>
      </c>
      <c r="M56" s="406" t="s">
        <v>33</v>
      </c>
      <c r="N56" s="51">
        <v>38717</v>
      </c>
      <c r="O56" s="52">
        <v>38353</v>
      </c>
      <c r="P56" s="313" t="s">
        <v>96</v>
      </c>
      <c r="Q56" s="47" t="s">
        <v>33</v>
      </c>
      <c r="R56" s="54">
        <v>38717</v>
      </c>
      <c r="S56" s="52">
        <v>38353</v>
      </c>
      <c r="T56" s="313" t="s">
        <v>95</v>
      </c>
      <c r="U56" s="47" t="s">
        <v>33</v>
      </c>
      <c r="V56" s="54">
        <v>38717</v>
      </c>
    </row>
    <row r="57" spans="1:22" ht="12.75">
      <c r="A57" s="428" t="s">
        <v>275</v>
      </c>
      <c r="B57" s="336" t="s">
        <v>112</v>
      </c>
      <c r="C57" s="337" t="s">
        <v>112</v>
      </c>
      <c r="D57" s="338">
        <v>858</v>
      </c>
      <c r="E57" s="339">
        <v>240</v>
      </c>
      <c r="F57" s="340">
        <v>0</v>
      </c>
      <c r="G57" s="341">
        <v>50</v>
      </c>
      <c r="H57" s="342">
        <v>359</v>
      </c>
      <c r="I57" s="185">
        <v>508</v>
      </c>
      <c r="J57" s="352">
        <v>5</v>
      </c>
      <c r="K57" s="345" t="s">
        <v>113</v>
      </c>
      <c r="L57" s="338">
        <v>121</v>
      </c>
      <c r="M57" s="343">
        <v>0</v>
      </c>
      <c r="N57" s="337" t="s">
        <v>166</v>
      </c>
      <c r="O57" s="344">
        <v>422</v>
      </c>
      <c r="P57" s="345" t="s">
        <v>165</v>
      </c>
      <c r="Q57" s="346">
        <v>375</v>
      </c>
      <c r="R57" s="177">
        <v>47</v>
      </c>
      <c r="S57" s="344">
        <v>30</v>
      </c>
      <c r="T57" s="345" t="s">
        <v>114</v>
      </c>
      <c r="U57" s="346">
        <v>30</v>
      </c>
      <c r="V57" s="177">
        <v>0</v>
      </c>
    </row>
    <row r="58" spans="1:22" ht="12.75">
      <c r="A58" s="428" t="s">
        <v>276</v>
      </c>
      <c r="B58" s="60">
        <v>1</v>
      </c>
      <c r="C58" s="61">
        <v>1</v>
      </c>
      <c r="D58" s="61">
        <v>1361</v>
      </c>
      <c r="E58" s="96">
        <v>375</v>
      </c>
      <c r="F58" s="96">
        <v>70</v>
      </c>
      <c r="G58" s="62">
        <v>0</v>
      </c>
      <c r="H58" s="97">
        <v>864</v>
      </c>
      <c r="I58" s="98">
        <v>498</v>
      </c>
      <c r="J58" s="60">
        <v>187</v>
      </c>
      <c r="K58" s="61">
        <v>187</v>
      </c>
      <c r="L58" s="61">
        <v>136</v>
      </c>
      <c r="M58" s="62">
        <v>0</v>
      </c>
      <c r="N58" s="63">
        <v>323</v>
      </c>
      <c r="O58" s="60">
        <v>542</v>
      </c>
      <c r="P58" s="61">
        <v>304</v>
      </c>
      <c r="Q58" s="62">
        <v>301</v>
      </c>
      <c r="R58" s="64">
        <v>241</v>
      </c>
      <c r="S58" s="60">
        <v>0</v>
      </c>
      <c r="T58" s="61">
        <v>0</v>
      </c>
      <c r="U58" s="62">
        <v>0</v>
      </c>
      <c r="V58" s="64">
        <v>0</v>
      </c>
    </row>
    <row r="59" spans="1:22" ht="12.75">
      <c r="A59" s="428" t="s">
        <v>277</v>
      </c>
      <c r="B59" s="60">
        <v>200</v>
      </c>
      <c r="C59" s="61">
        <v>200</v>
      </c>
      <c r="D59" s="61">
        <v>406</v>
      </c>
      <c r="E59" s="62">
        <v>300</v>
      </c>
      <c r="F59" s="62">
        <v>0</v>
      </c>
      <c r="G59" s="62">
        <v>0</v>
      </c>
      <c r="H59" s="63">
        <v>512</v>
      </c>
      <c r="I59" s="64">
        <v>94</v>
      </c>
      <c r="J59" s="60">
        <v>27</v>
      </c>
      <c r="K59" s="61">
        <v>27</v>
      </c>
      <c r="L59" s="61">
        <v>10</v>
      </c>
      <c r="M59" s="62">
        <v>30</v>
      </c>
      <c r="N59" s="63">
        <v>7</v>
      </c>
      <c r="O59" s="60">
        <v>298</v>
      </c>
      <c r="P59" s="61">
        <v>66</v>
      </c>
      <c r="Q59" s="62">
        <v>260</v>
      </c>
      <c r="R59" s="64">
        <v>38</v>
      </c>
      <c r="S59" s="60">
        <v>9</v>
      </c>
      <c r="T59" s="61">
        <v>9</v>
      </c>
      <c r="U59" s="62">
        <v>0</v>
      </c>
      <c r="V59" s="64">
        <v>9</v>
      </c>
    </row>
    <row r="60" spans="1:22" ht="12.75">
      <c r="A60" s="59" t="s">
        <v>278</v>
      </c>
      <c r="B60" s="60">
        <v>89</v>
      </c>
      <c r="C60" s="61">
        <v>89</v>
      </c>
      <c r="D60" s="61">
        <v>383</v>
      </c>
      <c r="E60" s="62">
        <v>202</v>
      </c>
      <c r="F60" s="62">
        <v>0</v>
      </c>
      <c r="G60" s="62">
        <v>0</v>
      </c>
      <c r="H60" s="63">
        <v>428</v>
      </c>
      <c r="I60" s="64">
        <v>44</v>
      </c>
      <c r="J60" s="60">
        <v>124</v>
      </c>
      <c r="K60" s="61">
        <v>124</v>
      </c>
      <c r="L60" s="61">
        <v>88</v>
      </c>
      <c r="M60" s="62">
        <v>20</v>
      </c>
      <c r="N60" s="63">
        <v>192</v>
      </c>
      <c r="O60" s="60">
        <v>204</v>
      </c>
      <c r="P60" s="61">
        <v>53</v>
      </c>
      <c r="Q60" s="62">
        <v>203</v>
      </c>
      <c r="R60" s="64">
        <v>1</v>
      </c>
      <c r="S60" s="60">
        <v>17</v>
      </c>
      <c r="T60" s="61">
        <v>0</v>
      </c>
      <c r="U60" s="62">
        <v>17</v>
      </c>
      <c r="V60" s="64">
        <v>0</v>
      </c>
    </row>
    <row r="61" spans="1:22" ht="12.75">
      <c r="A61" s="428" t="s">
        <v>279</v>
      </c>
      <c r="B61" s="60">
        <v>1793</v>
      </c>
      <c r="C61" s="61">
        <v>1793</v>
      </c>
      <c r="D61" s="61">
        <v>2704</v>
      </c>
      <c r="E61" s="107">
        <v>2642</v>
      </c>
      <c r="F61" s="96">
        <v>0</v>
      </c>
      <c r="G61" s="96">
        <v>0</v>
      </c>
      <c r="H61" s="108">
        <v>4095</v>
      </c>
      <c r="I61" s="109">
        <v>402</v>
      </c>
      <c r="J61" s="60">
        <v>168</v>
      </c>
      <c r="K61" s="61">
        <v>168</v>
      </c>
      <c r="L61" s="61">
        <v>153</v>
      </c>
      <c r="M61" s="62">
        <v>200</v>
      </c>
      <c r="N61" s="63">
        <v>121</v>
      </c>
      <c r="O61" s="60">
        <v>1797</v>
      </c>
      <c r="P61" s="61">
        <v>529</v>
      </c>
      <c r="Q61" s="62">
        <v>1100</v>
      </c>
      <c r="R61" s="64">
        <v>697</v>
      </c>
      <c r="S61" s="60">
        <v>152</v>
      </c>
      <c r="T61" s="61">
        <v>114</v>
      </c>
      <c r="U61" s="62">
        <v>60</v>
      </c>
      <c r="V61" s="64">
        <v>92</v>
      </c>
    </row>
    <row r="62" spans="1:22" ht="12.75">
      <c r="A62" s="428" t="s">
        <v>322</v>
      </c>
      <c r="B62" s="60">
        <v>218</v>
      </c>
      <c r="C62" s="61">
        <v>218</v>
      </c>
      <c r="D62" s="61">
        <v>398</v>
      </c>
      <c r="E62" s="62">
        <v>144</v>
      </c>
      <c r="F62" s="62">
        <v>0</v>
      </c>
      <c r="G62" s="62">
        <v>140</v>
      </c>
      <c r="H62" s="63">
        <v>551</v>
      </c>
      <c r="I62" s="64">
        <v>65</v>
      </c>
      <c r="J62" s="60">
        <v>0</v>
      </c>
      <c r="K62" s="61">
        <v>0</v>
      </c>
      <c r="L62" s="61">
        <v>106</v>
      </c>
      <c r="M62" s="62">
        <v>0</v>
      </c>
      <c r="N62" s="63">
        <v>106</v>
      </c>
      <c r="O62" s="60">
        <v>406</v>
      </c>
      <c r="P62" s="61">
        <v>152</v>
      </c>
      <c r="Q62" s="62">
        <v>368</v>
      </c>
      <c r="R62" s="64">
        <v>38</v>
      </c>
      <c r="S62" s="60">
        <v>89</v>
      </c>
      <c r="T62" s="61">
        <v>63</v>
      </c>
      <c r="U62" s="62">
        <v>60</v>
      </c>
      <c r="V62" s="64">
        <v>29</v>
      </c>
    </row>
    <row r="63" spans="1:22" ht="12.75">
      <c r="A63" s="59" t="s">
        <v>87</v>
      </c>
      <c r="B63" s="60">
        <v>21</v>
      </c>
      <c r="C63" s="61">
        <v>21</v>
      </c>
      <c r="D63" s="61">
        <v>1710</v>
      </c>
      <c r="E63" s="96">
        <v>810</v>
      </c>
      <c r="F63" s="62">
        <v>142</v>
      </c>
      <c r="G63" s="62">
        <v>0</v>
      </c>
      <c r="H63" s="97">
        <v>1715</v>
      </c>
      <c r="I63" s="98">
        <v>16</v>
      </c>
      <c r="J63" s="60">
        <v>56</v>
      </c>
      <c r="K63" s="61">
        <v>56</v>
      </c>
      <c r="L63" s="61">
        <v>243</v>
      </c>
      <c r="M63" s="62">
        <v>250</v>
      </c>
      <c r="N63" s="63">
        <v>49</v>
      </c>
      <c r="O63" s="60">
        <v>976</v>
      </c>
      <c r="P63" s="61">
        <v>616</v>
      </c>
      <c r="Q63" s="62">
        <v>750</v>
      </c>
      <c r="R63" s="64">
        <v>226</v>
      </c>
      <c r="S63" s="60">
        <v>35</v>
      </c>
      <c r="T63" s="61">
        <v>40</v>
      </c>
      <c r="U63" s="62">
        <v>35</v>
      </c>
      <c r="V63" s="64">
        <v>0</v>
      </c>
    </row>
    <row r="64" spans="1:22" ht="12.75">
      <c r="A64" s="59" t="s">
        <v>81</v>
      </c>
      <c r="B64" s="60">
        <v>0</v>
      </c>
      <c r="C64" s="61">
        <v>0</v>
      </c>
      <c r="D64" s="61">
        <v>2566</v>
      </c>
      <c r="E64" s="96">
        <v>705</v>
      </c>
      <c r="F64" s="96">
        <v>0</v>
      </c>
      <c r="G64" s="96">
        <v>100</v>
      </c>
      <c r="H64" s="97">
        <v>2523</v>
      </c>
      <c r="I64" s="98">
        <v>43</v>
      </c>
      <c r="J64" s="60">
        <v>329</v>
      </c>
      <c r="K64" s="61">
        <v>329</v>
      </c>
      <c r="L64" s="61">
        <v>367</v>
      </c>
      <c r="M64" s="62">
        <v>600</v>
      </c>
      <c r="N64" s="63">
        <v>96</v>
      </c>
      <c r="O64" s="60">
        <v>896</v>
      </c>
      <c r="P64" s="61">
        <v>277</v>
      </c>
      <c r="Q64" s="62">
        <v>857</v>
      </c>
      <c r="R64" s="64">
        <v>39</v>
      </c>
      <c r="S64" s="60">
        <v>167</v>
      </c>
      <c r="T64" s="61">
        <v>88</v>
      </c>
      <c r="U64" s="62">
        <v>150</v>
      </c>
      <c r="V64" s="64">
        <v>17</v>
      </c>
    </row>
    <row r="65" spans="1:23" ht="12.75">
      <c r="A65" s="428" t="s">
        <v>324</v>
      </c>
      <c r="B65" s="60">
        <v>98</v>
      </c>
      <c r="C65" s="61">
        <v>98</v>
      </c>
      <c r="D65" s="61">
        <v>1107</v>
      </c>
      <c r="E65" s="62">
        <v>830</v>
      </c>
      <c r="F65" s="62">
        <v>0</v>
      </c>
      <c r="G65" s="62">
        <v>0</v>
      </c>
      <c r="H65" s="63">
        <v>1200</v>
      </c>
      <c r="I65" s="64">
        <v>5</v>
      </c>
      <c r="J65" s="60">
        <v>365</v>
      </c>
      <c r="K65" s="61">
        <v>365</v>
      </c>
      <c r="L65" s="61">
        <v>260</v>
      </c>
      <c r="M65" s="62">
        <v>170</v>
      </c>
      <c r="N65" s="63">
        <v>455</v>
      </c>
      <c r="O65" s="60">
        <v>569</v>
      </c>
      <c r="P65" s="61">
        <v>164</v>
      </c>
      <c r="Q65" s="62">
        <v>480</v>
      </c>
      <c r="R65" s="64">
        <v>89</v>
      </c>
      <c r="S65" s="60">
        <v>508</v>
      </c>
      <c r="T65" s="61">
        <v>508</v>
      </c>
      <c r="U65" s="62">
        <v>0</v>
      </c>
      <c r="V65" s="64">
        <v>508</v>
      </c>
      <c r="W65" s="65"/>
    </row>
    <row r="66" spans="1:23" ht="12.75">
      <c r="A66" s="59" t="s">
        <v>280</v>
      </c>
      <c r="B66" s="60">
        <v>310</v>
      </c>
      <c r="C66" s="61">
        <v>310</v>
      </c>
      <c r="D66" s="61">
        <v>752</v>
      </c>
      <c r="E66" s="62">
        <v>100</v>
      </c>
      <c r="F66" s="62">
        <v>250</v>
      </c>
      <c r="G66" s="62">
        <v>0</v>
      </c>
      <c r="H66" s="63">
        <v>803</v>
      </c>
      <c r="I66" s="64">
        <v>259</v>
      </c>
      <c r="J66" s="60">
        <v>720</v>
      </c>
      <c r="K66" s="61">
        <v>720</v>
      </c>
      <c r="L66" s="61">
        <v>100</v>
      </c>
      <c r="M66" s="62">
        <v>433</v>
      </c>
      <c r="N66" s="63">
        <v>387</v>
      </c>
      <c r="O66" s="60">
        <v>0</v>
      </c>
      <c r="P66" s="61">
        <v>64</v>
      </c>
      <c r="Q66" s="62">
        <v>0</v>
      </c>
      <c r="R66" s="64">
        <v>0</v>
      </c>
      <c r="S66" s="60">
        <v>381</v>
      </c>
      <c r="T66" s="61">
        <v>381</v>
      </c>
      <c r="U66" s="62">
        <v>381</v>
      </c>
      <c r="V66" s="64">
        <v>0</v>
      </c>
      <c r="W66" s="65"/>
    </row>
    <row r="67" spans="1:22" ht="12.75">
      <c r="A67" s="59" t="s">
        <v>281</v>
      </c>
      <c r="B67" s="60">
        <v>46</v>
      </c>
      <c r="C67" s="61">
        <v>46</v>
      </c>
      <c r="D67" s="61">
        <v>1300</v>
      </c>
      <c r="E67" s="96">
        <v>900</v>
      </c>
      <c r="F67" s="96">
        <v>0</v>
      </c>
      <c r="G67" s="96">
        <v>0</v>
      </c>
      <c r="H67" s="97">
        <v>1300</v>
      </c>
      <c r="I67" s="98">
        <v>46</v>
      </c>
      <c r="J67" s="60">
        <v>171</v>
      </c>
      <c r="K67" s="61">
        <v>1171</v>
      </c>
      <c r="L67" s="61">
        <v>23</v>
      </c>
      <c r="M67" s="62">
        <v>0</v>
      </c>
      <c r="N67" s="63">
        <v>194</v>
      </c>
      <c r="O67" s="60">
        <v>945</v>
      </c>
      <c r="P67" s="61">
        <v>350</v>
      </c>
      <c r="Q67" s="62">
        <v>700</v>
      </c>
      <c r="R67" s="64">
        <v>245</v>
      </c>
      <c r="S67" s="60">
        <v>0</v>
      </c>
      <c r="T67" s="61">
        <v>0</v>
      </c>
      <c r="U67" s="62">
        <v>0</v>
      </c>
      <c r="V67" s="64">
        <v>0</v>
      </c>
    </row>
    <row r="68" spans="1:22" ht="12.75">
      <c r="A68" s="428" t="s">
        <v>323</v>
      </c>
      <c r="B68" s="60">
        <v>1095</v>
      </c>
      <c r="C68" s="61">
        <v>1095</v>
      </c>
      <c r="D68" s="61">
        <v>945</v>
      </c>
      <c r="E68" s="96">
        <v>1568</v>
      </c>
      <c r="F68" s="96">
        <v>0</v>
      </c>
      <c r="G68" s="96">
        <v>0</v>
      </c>
      <c r="H68" s="97">
        <v>2016</v>
      </c>
      <c r="I68" s="98">
        <v>24</v>
      </c>
      <c r="J68" s="60">
        <v>7</v>
      </c>
      <c r="K68" s="61">
        <v>7</v>
      </c>
      <c r="L68" s="61">
        <v>0</v>
      </c>
      <c r="M68" s="62">
        <v>0</v>
      </c>
      <c r="N68" s="63">
        <v>7</v>
      </c>
      <c r="O68" s="60">
        <v>894</v>
      </c>
      <c r="P68" s="61">
        <v>443</v>
      </c>
      <c r="Q68" s="62">
        <v>380</v>
      </c>
      <c r="R68" s="64">
        <v>514</v>
      </c>
      <c r="S68" s="60">
        <v>0</v>
      </c>
      <c r="T68" s="61">
        <v>0</v>
      </c>
      <c r="U68" s="62">
        <v>0</v>
      </c>
      <c r="V68" s="64">
        <v>0</v>
      </c>
    </row>
    <row r="69" spans="1:22" ht="13.5" thickBot="1">
      <c r="A69" s="59" t="s">
        <v>282</v>
      </c>
      <c r="B69" s="60">
        <v>113</v>
      </c>
      <c r="C69" s="61">
        <v>113</v>
      </c>
      <c r="D69" s="61">
        <v>62</v>
      </c>
      <c r="E69" s="62">
        <v>0</v>
      </c>
      <c r="F69" s="62">
        <v>0</v>
      </c>
      <c r="G69" s="62">
        <v>0</v>
      </c>
      <c r="H69" s="63">
        <v>36</v>
      </c>
      <c r="I69" s="64">
        <v>139</v>
      </c>
      <c r="J69" s="60">
        <v>198</v>
      </c>
      <c r="K69" s="61">
        <v>198</v>
      </c>
      <c r="L69" s="61">
        <v>23</v>
      </c>
      <c r="M69" s="62">
        <v>0</v>
      </c>
      <c r="N69" s="63">
        <v>221</v>
      </c>
      <c r="O69" s="60">
        <v>224</v>
      </c>
      <c r="P69" s="61">
        <v>69</v>
      </c>
      <c r="Q69" s="62">
        <v>224</v>
      </c>
      <c r="R69" s="64">
        <v>0</v>
      </c>
      <c r="S69" s="60">
        <v>23</v>
      </c>
      <c r="T69" s="61">
        <v>17</v>
      </c>
      <c r="U69" s="62">
        <v>0</v>
      </c>
      <c r="V69" s="64">
        <v>23</v>
      </c>
    </row>
    <row r="70" spans="1:29" s="120" customFormat="1" ht="13.5" thickBot="1">
      <c r="A70" s="55" t="s">
        <v>41</v>
      </c>
      <c r="B70" s="56">
        <f>SUM(B71:B87)</f>
        <v>12887</v>
      </c>
      <c r="C70" s="285">
        <f aca="true" t="shared" si="5" ref="C70:V70">SUM(C71:C87)</f>
        <v>10709</v>
      </c>
      <c r="D70" s="285">
        <f t="shared" si="5"/>
        <v>19859</v>
      </c>
      <c r="E70" s="285">
        <f t="shared" si="5"/>
        <v>9106</v>
      </c>
      <c r="F70" s="285">
        <f t="shared" si="5"/>
        <v>2870</v>
      </c>
      <c r="G70" s="285">
        <f t="shared" si="5"/>
        <v>1050</v>
      </c>
      <c r="H70" s="285">
        <f t="shared" si="5"/>
        <v>22510</v>
      </c>
      <c r="I70" s="163">
        <f t="shared" si="5"/>
        <v>10236</v>
      </c>
      <c r="J70" s="56">
        <f t="shared" si="5"/>
        <v>7580</v>
      </c>
      <c r="K70" s="285">
        <f t="shared" si="5"/>
        <v>7231</v>
      </c>
      <c r="L70" s="285">
        <f t="shared" si="5"/>
        <v>2952</v>
      </c>
      <c r="M70" s="285">
        <f t="shared" si="5"/>
        <v>2204</v>
      </c>
      <c r="N70" s="163">
        <f t="shared" si="5"/>
        <v>8328</v>
      </c>
      <c r="O70" s="56">
        <f t="shared" si="5"/>
        <v>11876</v>
      </c>
      <c r="P70" s="285">
        <f t="shared" si="5"/>
        <v>4912</v>
      </c>
      <c r="Q70" s="285">
        <f t="shared" si="5"/>
        <v>7567</v>
      </c>
      <c r="R70" s="163">
        <f t="shared" si="5"/>
        <v>4309</v>
      </c>
      <c r="S70" s="285">
        <f t="shared" si="5"/>
        <v>3056</v>
      </c>
      <c r="T70" s="285">
        <f t="shared" si="5"/>
        <v>2560</v>
      </c>
      <c r="U70" s="285">
        <f t="shared" si="5"/>
        <v>859</v>
      </c>
      <c r="V70" s="163">
        <f t="shared" si="5"/>
        <v>2197</v>
      </c>
      <c r="W70" s="19"/>
      <c r="X70" s="119"/>
      <c r="Y70" s="119"/>
      <c r="Z70" s="119"/>
      <c r="AA70" s="119"/>
      <c r="AB70" s="119"/>
      <c r="AC70" s="119"/>
    </row>
    <row r="71" spans="1:22" s="32" customFormat="1" ht="12.75">
      <c r="A71" s="81" t="s">
        <v>283</v>
      </c>
      <c r="B71" s="93">
        <v>267</v>
      </c>
      <c r="C71" s="122">
        <v>267</v>
      </c>
      <c r="D71" s="122">
        <v>623</v>
      </c>
      <c r="E71" s="123">
        <v>350</v>
      </c>
      <c r="F71" s="123">
        <v>0</v>
      </c>
      <c r="G71" s="123">
        <v>200</v>
      </c>
      <c r="H71" s="124">
        <v>853</v>
      </c>
      <c r="I71" s="125">
        <v>37</v>
      </c>
      <c r="J71" s="93">
        <v>115</v>
      </c>
      <c r="K71" s="122">
        <v>115</v>
      </c>
      <c r="L71" s="122">
        <v>52</v>
      </c>
      <c r="M71" s="123">
        <v>120</v>
      </c>
      <c r="N71" s="124">
        <v>47</v>
      </c>
      <c r="O71" s="93">
        <v>879</v>
      </c>
      <c r="P71" s="122">
        <v>538</v>
      </c>
      <c r="Q71" s="123">
        <v>410</v>
      </c>
      <c r="R71" s="125">
        <v>469</v>
      </c>
      <c r="S71" s="93">
        <v>147</v>
      </c>
      <c r="T71" s="123">
        <v>135</v>
      </c>
      <c r="U71" s="123">
        <v>100</v>
      </c>
      <c r="V71" s="125">
        <v>47</v>
      </c>
    </row>
    <row r="72" spans="1:22" ht="12.75">
      <c r="A72" s="428" t="s">
        <v>284</v>
      </c>
      <c r="B72" s="60">
        <v>1328</v>
      </c>
      <c r="C72" s="61">
        <v>1328</v>
      </c>
      <c r="D72" s="61">
        <v>1934</v>
      </c>
      <c r="E72" s="62">
        <v>1500</v>
      </c>
      <c r="F72" s="62">
        <v>800</v>
      </c>
      <c r="G72" s="62">
        <v>0</v>
      </c>
      <c r="H72" s="63">
        <v>2969</v>
      </c>
      <c r="I72" s="64">
        <v>293</v>
      </c>
      <c r="J72" s="60">
        <v>1281</v>
      </c>
      <c r="K72" s="61">
        <v>1251</v>
      </c>
      <c r="L72" s="61">
        <v>278</v>
      </c>
      <c r="M72" s="62">
        <v>463</v>
      </c>
      <c r="N72" s="63">
        <v>1096</v>
      </c>
      <c r="O72" s="60">
        <v>708</v>
      </c>
      <c r="P72" s="61">
        <v>143</v>
      </c>
      <c r="Q72" s="62">
        <v>635</v>
      </c>
      <c r="R72" s="64">
        <v>73</v>
      </c>
      <c r="S72" s="60">
        <v>181</v>
      </c>
      <c r="T72" s="62">
        <v>165</v>
      </c>
      <c r="U72" s="62">
        <v>181</v>
      </c>
      <c r="V72" s="64">
        <v>0</v>
      </c>
    </row>
    <row r="73" spans="1:22" ht="12.75">
      <c r="A73" s="428" t="s">
        <v>285</v>
      </c>
      <c r="B73" s="60">
        <v>3074</v>
      </c>
      <c r="C73" s="61">
        <v>1396</v>
      </c>
      <c r="D73" s="61">
        <v>1326</v>
      </c>
      <c r="E73" s="96">
        <v>0</v>
      </c>
      <c r="F73" s="96">
        <v>350</v>
      </c>
      <c r="G73" s="96">
        <v>250</v>
      </c>
      <c r="H73" s="97">
        <v>1109</v>
      </c>
      <c r="I73" s="98">
        <v>3291</v>
      </c>
      <c r="J73" s="60">
        <v>349</v>
      </c>
      <c r="K73" s="61">
        <v>30</v>
      </c>
      <c r="L73" s="61">
        <v>37</v>
      </c>
      <c r="M73" s="62">
        <v>0</v>
      </c>
      <c r="N73" s="63">
        <v>386</v>
      </c>
      <c r="O73" s="60">
        <v>539</v>
      </c>
      <c r="P73" s="61">
        <v>123</v>
      </c>
      <c r="Q73" s="62">
        <v>370</v>
      </c>
      <c r="R73" s="64">
        <v>169</v>
      </c>
      <c r="S73" s="60">
        <v>36</v>
      </c>
      <c r="T73" s="62">
        <v>36</v>
      </c>
      <c r="U73" s="62">
        <v>0</v>
      </c>
      <c r="V73" s="64">
        <v>36</v>
      </c>
    </row>
    <row r="74" spans="1:22" ht="12.75">
      <c r="A74" s="59" t="s">
        <v>88</v>
      </c>
      <c r="B74" s="60">
        <v>1308</v>
      </c>
      <c r="C74" s="61">
        <v>1308</v>
      </c>
      <c r="D74" s="61">
        <v>1250</v>
      </c>
      <c r="E74" s="107">
        <v>470</v>
      </c>
      <c r="F74" s="107">
        <v>420</v>
      </c>
      <c r="G74" s="107">
        <v>250</v>
      </c>
      <c r="H74" s="108">
        <v>1854</v>
      </c>
      <c r="I74" s="109">
        <v>704</v>
      </c>
      <c r="J74" s="60">
        <v>810</v>
      </c>
      <c r="K74" s="61">
        <v>810</v>
      </c>
      <c r="L74" s="61">
        <v>163</v>
      </c>
      <c r="M74" s="62">
        <v>12</v>
      </c>
      <c r="N74" s="63">
        <v>961</v>
      </c>
      <c r="O74" s="60">
        <v>1485</v>
      </c>
      <c r="P74" s="61">
        <v>810</v>
      </c>
      <c r="Q74" s="62">
        <v>613</v>
      </c>
      <c r="R74" s="64">
        <v>872</v>
      </c>
      <c r="S74" s="60">
        <v>858</v>
      </c>
      <c r="T74" s="62">
        <v>820</v>
      </c>
      <c r="U74" s="62">
        <v>0</v>
      </c>
      <c r="V74" s="64">
        <v>858</v>
      </c>
    </row>
    <row r="75" spans="1:22" ht="12.75">
      <c r="A75" s="59" t="s">
        <v>286</v>
      </c>
      <c r="B75" s="60">
        <v>61</v>
      </c>
      <c r="C75" s="61">
        <v>61</v>
      </c>
      <c r="D75" s="61">
        <v>744</v>
      </c>
      <c r="E75" s="62">
        <v>0</v>
      </c>
      <c r="F75" s="62">
        <v>250</v>
      </c>
      <c r="G75" s="62">
        <v>70</v>
      </c>
      <c r="H75" s="63">
        <v>697</v>
      </c>
      <c r="I75" s="64">
        <v>108</v>
      </c>
      <c r="J75" s="60">
        <v>0</v>
      </c>
      <c r="K75" s="61">
        <v>0</v>
      </c>
      <c r="L75" s="61">
        <v>206</v>
      </c>
      <c r="M75" s="62">
        <v>206</v>
      </c>
      <c r="N75" s="63">
        <v>0</v>
      </c>
      <c r="O75" s="60">
        <v>466</v>
      </c>
      <c r="P75" s="61">
        <v>262</v>
      </c>
      <c r="Q75" s="62">
        <v>348</v>
      </c>
      <c r="R75" s="64">
        <v>118</v>
      </c>
      <c r="S75" s="60">
        <v>52</v>
      </c>
      <c r="T75" s="62">
        <v>0</v>
      </c>
      <c r="U75" s="62">
        <v>0</v>
      </c>
      <c r="V75" s="64">
        <v>52</v>
      </c>
    </row>
    <row r="76" spans="1:22" ht="12.75">
      <c r="A76" s="428" t="s">
        <v>287</v>
      </c>
      <c r="B76" s="60">
        <v>1041</v>
      </c>
      <c r="C76" s="61">
        <v>1041</v>
      </c>
      <c r="D76" s="61">
        <v>2052</v>
      </c>
      <c r="E76" s="96">
        <v>500</v>
      </c>
      <c r="F76" s="96">
        <v>650</v>
      </c>
      <c r="G76" s="96">
        <v>0</v>
      </c>
      <c r="H76" s="97">
        <v>2698</v>
      </c>
      <c r="I76" s="98">
        <v>395</v>
      </c>
      <c r="J76" s="60">
        <v>1095</v>
      </c>
      <c r="K76" s="61">
        <v>1095</v>
      </c>
      <c r="L76" s="61">
        <v>257</v>
      </c>
      <c r="M76" s="62">
        <v>0</v>
      </c>
      <c r="N76" s="63">
        <v>1352</v>
      </c>
      <c r="O76" s="60">
        <v>812</v>
      </c>
      <c r="P76" s="61">
        <v>367</v>
      </c>
      <c r="Q76" s="62">
        <v>550</v>
      </c>
      <c r="R76" s="64">
        <v>262</v>
      </c>
      <c r="S76" s="60">
        <v>246</v>
      </c>
      <c r="T76" s="62">
        <v>246</v>
      </c>
      <c r="U76" s="62">
        <v>0</v>
      </c>
      <c r="V76" s="64">
        <v>246</v>
      </c>
    </row>
    <row r="77" spans="1:22" ht="12.75">
      <c r="A77" s="59" t="s">
        <v>93</v>
      </c>
      <c r="B77" s="60">
        <v>234</v>
      </c>
      <c r="C77" s="61">
        <v>234</v>
      </c>
      <c r="D77" s="61">
        <v>799</v>
      </c>
      <c r="E77" s="107">
        <v>700</v>
      </c>
      <c r="F77" s="107">
        <v>0</v>
      </c>
      <c r="G77" s="107">
        <v>0</v>
      </c>
      <c r="H77" s="108">
        <v>1020</v>
      </c>
      <c r="I77" s="109">
        <v>13</v>
      </c>
      <c r="J77" s="60">
        <v>61</v>
      </c>
      <c r="K77" s="61">
        <v>61</v>
      </c>
      <c r="L77" s="61">
        <v>19</v>
      </c>
      <c r="M77" s="62">
        <v>50</v>
      </c>
      <c r="N77" s="63">
        <v>30</v>
      </c>
      <c r="O77" s="60">
        <v>892</v>
      </c>
      <c r="P77" s="61">
        <v>537</v>
      </c>
      <c r="Q77" s="62">
        <v>327</v>
      </c>
      <c r="R77" s="64">
        <v>565</v>
      </c>
      <c r="S77" s="60">
        <v>261</v>
      </c>
      <c r="T77" s="62">
        <v>261</v>
      </c>
      <c r="U77" s="62">
        <v>0</v>
      </c>
      <c r="V77" s="64">
        <v>261</v>
      </c>
    </row>
    <row r="78" spans="1:22" ht="12.75">
      <c r="A78" s="59" t="s">
        <v>288</v>
      </c>
      <c r="B78" s="60">
        <v>144</v>
      </c>
      <c r="C78" s="61">
        <v>144</v>
      </c>
      <c r="D78" s="61">
        <v>125</v>
      </c>
      <c r="E78" s="107">
        <v>180</v>
      </c>
      <c r="F78" s="107">
        <v>0</v>
      </c>
      <c r="G78" s="107">
        <v>0</v>
      </c>
      <c r="H78" s="108">
        <v>269</v>
      </c>
      <c r="I78" s="109">
        <v>0</v>
      </c>
      <c r="J78" s="60">
        <v>428</v>
      </c>
      <c r="K78" s="61">
        <v>428</v>
      </c>
      <c r="L78" s="61">
        <v>0</v>
      </c>
      <c r="M78" s="62">
        <v>200</v>
      </c>
      <c r="N78" s="63">
        <v>228</v>
      </c>
      <c r="O78" s="60">
        <v>518</v>
      </c>
      <c r="P78" s="61">
        <v>298</v>
      </c>
      <c r="Q78" s="62">
        <v>190</v>
      </c>
      <c r="R78" s="64">
        <v>328</v>
      </c>
      <c r="S78" s="60">
        <v>200</v>
      </c>
      <c r="T78" s="62">
        <v>200</v>
      </c>
      <c r="U78" s="62">
        <v>0</v>
      </c>
      <c r="V78" s="64">
        <v>200</v>
      </c>
    </row>
    <row r="79" spans="1:22" ht="12.75">
      <c r="A79" s="59" t="s">
        <v>289</v>
      </c>
      <c r="B79" s="60">
        <v>7</v>
      </c>
      <c r="C79" s="61">
        <v>7</v>
      </c>
      <c r="D79" s="61">
        <v>1643</v>
      </c>
      <c r="E79" s="107">
        <v>800</v>
      </c>
      <c r="F79" s="107">
        <v>0</v>
      </c>
      <c r="G79" s="107">
        <v>0</v>
      </c>
      <c r="H79" s="108">
        <v>1572</v>
      </c>
      <c r="I79" s="109">
        <v>78</v>
      </c>
      <c r="J79" s="60">
        <v>329</v>
      </c>
      <c r="K79" s="61">
        <v>329</v>
      </c>
      <c r="L79" s="61">
        <v>36</v>
      </c>
      <c r="M79" s="62">
        <v>365</v>
      </c>
      <c r="N79" s="63">
        <v>0</v>
      </c>
      <c r="O79" s="60">
        <v>478</v>
      </c>
      <c r="P79" s="61">
        <v>49</v>
      </c>
      <c r="Q79" s="62">
        <v>470</v>
      </c>
      <c r="R79" s="64">
        <v>8</v>
      </c>
      <c r="S79" s="60">
        <v>119</v>
      </c>
      <c r="T79" s="62">
        <v>110</v>
      </c>
      <c r="U79" s="62">
        <v>50</v>
      </c>
      <c r="V79" s="64">
        <v>69</v>
      </c>
    </row>
    <row r="80" spans="1:22" ht="12.75">
      <c r="A80" s="59" t="s">
        <v>90</v>
      </c>
      <c r="B80" s="94">
        <v>318</v>
      </c>
      <c r="C80" s="95">
        <v>318</v>
      </c>
      <c r="D80" s="95">
        <v>1080</v>
      </c>
      <c r="E80" s="96">
        <v>540</v>
      </c>
      <c r="F80" s="96">
        <v>0</v>
      </c>
      <c r="G80" s="96">
        <v>0</v>
      </c>
      <c r="H80" s="97">
        <v>970</v>
      </c>
      <c r="I80" s="98">
        <v>428</v>
      </c>
      <c r="J80" s="60">
        <v>216</v>
      </c>
      <c r="K80" s="61">
        <v>216</v>
      </c>
      <c r="L80" s="61">
        <v>32</v>
      </c>
      <c r="M80" s="62">
        <v>0</v>
      </c>
      <c r="N80" s="63">
        <v>248</v>
      </c>
      <c r="O80" s="60">
        <v>845</v>
      </c>
      <c r="P80" s="61">
        <v>320</v>
      </c>
      <c r="Q80" s="62">
        <v>626</v>
      </c>
      <c r="R80" s="64">
        <v>219</v>
      </c>
      <c r="S80" s="60">
        <v>30</v>
      </c>
      <c r="T80" s="62">
        <v>22</v>
      </c>
      <c r="U80" s="62">
        <v>0</v>
      </c>
      <c r="V80" s="64">
        <v>30</v>
      </c>
    </row>
    <row r="81" spans="1:22" ht="12.75">
      <c r="A81" s="59" t="s">
        <v>290</v>
      </c>
      <c r="B81" s="60">
        <v>2955</v>
      </c>
      <c r="C81" s="61">
        <v>2955</v>
      </c>
      <c r="D81" s="61">
        <v>920</v>
      </c>
      <c r="E81" s="96">
        <v>120</v>
      </c>
      <c r="F81" s="96">
        <v>0</v>
      </c>
      <c r="G81" s="96">
        <v>0</v>
      </c>
      <c r="H81" s="97">
        <v>620</v>
      </c>
      <c r="I81" s="98">
        <v>3255</v>
      </c>
      <c r="J81" s="60">
        <v>894</v>
      </c>
      <c r="K81" s="61">
        <v>894</v>
      </c>
      <c r="L81" s="61">
        <v>1108</v>
      </c>
      <c r="M81" s="62">
        <v>150</v>
      </c>
      <c r="N81" s="63">
        <v>1852</v>
      </c>
      <c r="O81" s="60">
        <v>485</v>
      </c>
      <c r="P81" s="61">
        <v>148</v>
      </c>
      <c r="Q81" s="62">
        <v>485</v>
      </c>
      <c r="R81" s="64">
        <v>0</v>
      </c>
      <c r="S81" s="60">
        <v>396</v>
      </c>
      <c r="T81" s="62">
        <v>120</v>
      </c>
      <c r="U81" s="62">
        <v>396</v>
      </c>
      <c r="V81" s="64">
        <v>0</v>
      </c>
    </row>
    <row r="82" spans="1:22" ht="12.75">
      <c r="A82" s="66" t="s">
        <v>91</v>
      </c>
      <c r="B82" s="67">
        <v>431</v>
      </c>
      <c r="C82" s="68">
        <v>431</v>
      </c>
      <c r="D82" s="68">
        <v>1293</v>
      </c>
      <c r="E82" s="139">
        <v>1200</v>
      </c>
      <c r="F82" s="139">
        <v>0</v>
      </c>
      <c r="G82" s="139">
        <v>0</v>
      </c>
      <c r="H82" s="140">
        <v>1722</v>
      </c>
      <c r="I82" s="141">
        <v>2</v>
      </c>
      <c r="J82" s="67">
        <v>108</v>
      </c>
      <c r="K82" s="68">
        <v>108</v>
      </c>
      <c r="L82" s="68">
        <v>74</v>
      </c>
      <c r="M82" s="69">
        <v>180</v>
      </c>
      <c r="N82" s="70">
        <v>2</v>
      </c>
      <c r="O82" s="67">
        <v>920</v>
      </c>
      <c r="P82" s="68">
        <v>323</v>
      </c>
      <c r="Q82" s="69">
        <v>470</v>
      </c>
      <c r="R82" s="71">
        <v>450</v>
      </c>
      <c r="S82" s="67">
        <v>0</v>
      </c>
      <c r="T82" s="69">
        <v>0</v>
      </c>
      <c r="U82" s="69">
        <v>0</v>
      </c>
      <c r="V82" s="71">
        <v>0</v>
      </c>
    </row>
    <row r="83" spans="1:23" ht="12.75">
      <c r="A83" s="432" t="s">
        <v>291</v>
      </c>
      <c r="B83" s="67">
        <v>532</v>
      </c>
      <c r="C83" s="68">
        <v>532</v>
      </c>
      <c r="D83" s="68">
        <v>1548</v>
      </c>
      <c r="E83" s="139">
        <v>750</v>
      </c>
      <c r="F83" s="139">
        <v>400</v>
      </c>
      <c r="G83" s="139">
        <v>0</v>
      </c>
      <c r="H83" s="140">
        <v>1908</v>
      </c>
      <c r="I83" s="141">
        <v>172</v>
      </c>
      <c r="J83" s="67">
        <v>430</v>
      </c>
      <c r="K83" s="68">
        <v>430</v>
      </c>
      <c r="L83" s="68">
        <v>75</v>
      </c>
      <c r="M83" s="69">
        <v>20</v>
      </c>
      <c r="N83" s="70">
        <v>485</v>
      </c>
      <c r="O83" s="67">
        <v>569</v>
      </c>
      <c r="P83" s="68">
        <v>189</v>
      </c>
      <c r="Q83" s="69">
        <v>569</v>
      </c>
      <c r="R83" s="71">
        <v>0</v>
      </c>
      <c r="S83" s="67">
        <v>160</v>
      </c>
      <c r="T83" s="69">
        <v>146</v>
      </c>
      <c r="U83" s="69">
        <v>0</v>
      </c>
      <c r="V83" s="71">
        <v>160</v>
      </c>
      <c r="W83" s="65"/>
    </row>
    <row r="84" spans="1:22" ht="12.75">
      <c r="A84" s="66" t="s">
        <v>78</v>
      </c>
      <c r="B84" s="67">
        <v>517</v>
      </c>
      <c r="C84" s="68">
        <v>17</v>
      </c>
      <c r="D84" s="68">
        <v>1065</v>
      </c>
      <c r="E84" s="139">
        <v>500</v>
      </c>
      <c r="F84" s="139">
        <v>0</v>
      </c>
      <c r="G84" s="139">
        <v>0</v>
      </c>
      <c r="H84" s="140">
        <v>1077</v>
      </c>
      <c r="I84" s="141">
        <v>505</v>
      </c>
      <c r="J84" s="67">
        <v>419</v>
      </c>
      <c r="K84" s="68">
        <v>419</v>
      </c>
      <c r="L84" s="68">
        <v>127</v>
      </c>
      <c r="M84" s="69">
        <v>58</v>
      </c>
      <c r="N84" s="70">
        <v>488</v>
      </c>
      <c r="O84" s="67">
        <v>293</v>
      </c>
      <c r="P84" s="68">
        <v>17</v>
      </c>
      <c r="Q84" s="69">
        <v>278</v>
      </c>
      <c r="R84" s="71">
        <v>15</v>
      </c>
      <c r="S84" s="67">
        <v>32</v>
      </c>
      <c r="T84" s="69">
        <v>0</v>
      </c>
      <c r="U84" s="69">
        <v>32</v>
      </c>
      <c r="V84" s="71">
        <v>0</v>
      </c>
    </row>
    <row r="85" spans="1:22" ht="12.75">
      <c r="A85" s="432" t="s">
        <v>292</v>
      </c>
      <c r="B85" s="67">
        <v>489</v>
      </c>
      <c r="C85" s="68">
        <v>489</v>
      </c>
      <c r="D85" s="68">
        <v>1415</v>
      </c>
      <c r="E85" s="139">
        <v>726</v>
      </c>
      <c r="F85" s="139">
        <v>0</v>
      </c>
      <c r="G85" s="139">
        <v>0</v>
      </c>
      <c r="H85" s="140">
        <v>1387</v>
      </c>
      <c r="I85" s="141">
        <v>517</v>
      </c>
      <c r="J85" s="67">
        <v>750</v>
      </c>
      <c r="K85" s="68">
        <v>750</v>
      </c>
      <c r="L85" s="68">
        <v>158</v>
      </c>
      <c r="M85" s="69">
        <v>0</v>
      </c>
      <c r="N85" s="70">
        <v>908</v>
      </c>
      <c r="O85" s="67">
        <v>900</v>
      </c>
      <c r="P85" s="68">
        <v>389</v>
      </c>
      <c r="Q85" s="69">
        <v>489</v>
      </c>
      <c r="R85" s="71">
        <v>411</v>
      </c>
      <c r="S85" s="67">
        <v>143</v>
      </c>
      <c r="T85" s="69">
        <v>104</v>
      </c>
      <c r="U85" s="69">
        <v>0</v>
      </c>
      <c r="V85" s="71">
        <v>143</v>
      </c>
    </row>
    <row r="86" spans="1:22" ht="12.75">
      <c r="A86" s="66" t="s">
        <v>293</v>
      </c>
      <c r="B86" s="67">
        <v>177</v>
      </c>
      <c r="C86" s="68">
        <v>177</v>
      </c>
      <c r="D86" s="68">
        <v>1148</v>
      </c>
      <c r="E86" s="139">
        <v>540</v>
      </c>
      <c r="F86" s="139">
        <v>0</v>
      </c>
      <c r="G86" s="139">
        <v>0</v>
      </c>
      <c r="H86" s="140">
        <v>896</v>
      </c>
      <c r="I86" s="141">
        <v>429</v>
      </c>
      <c r="J86" s="67">
        <v>149</v>
      </c>
      <c r="K86" s="68">
        <v>149</v>
      </c>
      <c r="L86" s="68">
        <v>194</v>
      </c>
      <c r="M86" s="69">
        <v>100</v>
      </c>
      <c r="N86" s="70">
        <v>243</v>
      </c>
      <c r="O86" s="67">
        <v>553</v>
      </c>
      <c r="P86" s="68">
        <v>183</v>
      </c>
      <c r="Q86" s="69">
        <v>330</v>
      </c>
      <c r="R86" s="71">
        <v>223</v>
      </c>
      <c r="S86" s="67">
        <v>195</v>
      </c>
      <c r="T86" s="69">
        <v>195</v>
      </c>
      <c r="U86" s="69">
        <v>100</v>
      </c>
      <c r="V86" s="71">
        <v>95</v>
      </c>
    </row>
    <row r="87" spans="1:22" ht="13.5" thickBot="1">
      <c r="A87" s="66" t="s">
        <v>294</v>
      </c>
      <c r="B87" s="67">
        <v>4</v>
      </c>
      <c r="C87" s="68">
        <v>4</v>
      </c>
      <c r="D87" s="68">
        <v>894</v>
      </c>
      <c r="E87" s="69">
        <v>230</v>
      </c>
      <c r="F87" s="69">
        <v>0</v>
      </c>
      <c r="G87" s="69">
        <v>280</v>
      </c>
      <c r="H87" s="70">
        <v>889</v>
      </c>
      <c r="I87" s="141">
        <v>9</v>
      </c>
      <c r="J87" s="67">
        <v>146</v>
      </c>
      <c r="K87" s="68">
        <v>146</v>
      </c>
      <c r="L87" s="68">
        <v>136</v>
      </c>
      <c r="M87" s="69">
        <v>280</v>
      </c>
      <c r="N87" s="70">
        <v>2</v>
      </c>
      <c r="O87" s="67">
        <v>534</v>
      </c>
      <c r="P87" s="68">
        <v>216</v>
      </c>
      <c r="Q87" s="69">
        <v>407</v>
      </c>
      <c r="R87" s="71">
        <v>127</v>
      </c>
      <c r="S87" s="67">
        <v>0</v>
      </c>
      <c r="T87" s="69">
        <v>0</v>
      </c>
      <c r="U87" s="69">
        <v>0</v>
      </c>
      <c r="V87" s="71">
        <v>0</v>
      </c>
    </row>
    <row r="88" spans="1:218" s="58" customFormat="1" ht="13.5" thickBot="1">
      <c r="A88" s="55" t="s">
        <v>42</v>
      </c>
      <c r="B88" s="56">
        <f aca="true" t="shared" si="6" ref="B88:V88">SUM(B89)</f>
        <v>4</v>
      </c>
      <c r="C88" s="285">
        <f t="shared" si="6"/>
        <v>4</v>
      </c>
      <c r="D88" s="285">
        <f t="shared" si="6"/>
        <v>337</v>
      </c>
      <c r="E88" s="285">
        <f t="shared" si="6"/>
        <v>81</v>
      </c>
      <c r="F88" s="285">
        <f t="shared" si="6"/>
        <v>0</v>
      </c>
      <c r="G88" s="285">
        <f t="shared" si="6"/>
        <v>0</v>
      </c>
      <c r="H88" s="285">
        <f t="shared" si="6"/>
        <v>268</v>
      </c>
      <c r="I88" s="163">
        <f t="shared" si="6"/>
        <v>73</v>
      </c>
      <c r="J88" s="56">
        <f t="shared" si="6"/>
        <v>65</v>
      </c>
      <c r="K88" s="285">
        <f t="shared" si="6"/>
        <v>65</v>
      </c>
      <c r="L88" s="285">
        <f t="shared" si="6"/>
        <v>6</v>
      </c>
      <c r="M88" s="285">
        <f t="shared" si="6"/>
        <v>0</v>
      </c>
      <c r="N88" s="163">
        <f t="shared" si="6"/>
        <v>71</v>
      </c>
      <c r="O88" s="56">
        <f t="shared" si="6"/>
        <v>193</v>
      </c>
      <c r="P88" s="285">
        <f t="shared" si="6"/>
        <v>34</v>
      </c>
      <c r="Q88" s="285">
        <f t="shared" si="6"/>
        <v>153</v>
      </c>
      <c r="R88" s="163">
        <f t="shared" si="6"/>
        <v>40</v>
      </c>
      <c r="S88" s="285">
        <f t="shared" si="6"/>
        <v>0</v>
      </c>
      <c r="T88" s="285">
        <f t="shared" si="6"/>
        <v>0</v>
      </c>
      <c r="U88" s="285">
        <f t="shared" si="6"/>
        <v>0</v>
      </c>
      <c r="V88" s="163">
        <f t="shared" si="6"/>
        <v>0</v>
      </c>
      <c r="W88" s="78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/>
      <c r="BV88" s="57"/>
      <c r="BW88" s="57"/>
      <c r="BX88" s="57"/>
      <c r="BY88" s="57"/>
      <c r="BZ88" s="57"/>
      <c r="CA88" s="57"/>
      <c r="CB88" s="57"/>
      <c r="CC88" s="57"/>
      <c r="CD88" s="57"/>
      <c r="CE88" s="57"/>
      <c r="CF88" s="57"/>
      <c r="CG88" s="57"/>
      <c r="CH88" s="57"/>
      <c r="CI88" s="57"/>
      <c r="CJ88" s="57"/>
      <c r="CK88" s="57"/>
      <c r="CL88" s="57"/>
      <c r="CM88" s="57"/>
      <c r="CN88" s="57"/>
      <c r="CO88" s="57"/>
      <c r="CP88" s="57"/>
      <c r="CQ88" s="57"/>
      <c r="CR88" s="57"/>
      <c r="CS88" s="57"/>
      <c r="CT88" s="57"/>
      <c r="CU88" s="57"/>
      <c r="CV88" s="57"/>
      <c r="CW88" s="57"/>
      <c r="CX88" s="57"/>
      <c r="CY88" s="57"/>
      <c r="CZ88" s="57"/>
      <c r="DA88" s="57"/>
      <c r="DB88" s="57"/>
      <c r="DC88" s="57"/>
      <c r="DD88" s="57"/>
      <c r="DE88" s="57"/>
      <c r="DF88" s="57"/>
      <c r="DG88" s="57"/>
      <c r="DH88" s="57"/>
      <c r="DI88" s="57"/>
      <c r="DJ88" s="57"/>
      <c r="DK88" s="57"/>
      <c r="DL88" s="57"/>
      <c r="DM88" s="57"/>
      <c r="DN88" s="57"/>
      <c r="DO88" s="57"/>
      <c r="DP88" s="57"/>
      <c r="DQ88" s="57"/>
      <c r="DR88" s="57"/>
      <c r="DS88" s="57"/>
      <c r="DT88" s="57"/>
      <c r="DU88" s="57"/>
      <c r="DV88" s="57"/>
      <c r="DW88" s="57"/>
      <c r="DX88" s="57"/>
      <c r="DY88" s="57"/>
      <c r="DZ88" s="57"/>
      <c r="EA88" s="57"/>
      <c r="EB88" s="57"/>
      <c r="EC88" s="57"/>
      <c r="ED88" s="57"/>
      <c r="EE88" s="57"/>
      <c r="EF88" s="57"/>
      <c r="EG88" s="57"/>
      <c r="EH88" s="57"/>
      <c r="EI88" s="57"/>
      <c r="EJ88" s="57"/>
      <c r="EK88" s="57"/>
      <c r="EL88" s="57"/>
      <c r="EM88" s="57"/>
      <c r="EN88" s="57"/>
      <c r="EO88" s="57"/>
      <c r="EP88" s="57"/>
      <c r="EQ88" s="57"/>
      <c r="ER88" s="57"/>
      <c r="ES88" s="57"/>
      <c r="ET88" s="57"/>
      <c r="EU88" s="57"/>
      <c r="EV88" s="57"/>
      <c r="EW88" s="57"/>
      <c r="EX88" s="57"/>
      <c r="EY88" s="57"/>
      <c r="EZ88" s="57"/>
      <c r="FA88" s="57"/>
      <c r="FB88" s="57"/>
      <c r="FC88" s="57"/>
      <c r="FD88" s="57"/>
      <c r="FE88" s="57"/>
      <c r="FF88" s="57"/>
      <c r="FG88" s="57"/>
      <c r="FH88" s="57"/>
      <c r="FI88" s="57"/>
      <c r="FJ88" s="57"/>
      <c r="FK88" s="57"/>
      <c r="FL88" s="57"/>
      <c r="FM88" s="57"/>
      <c r="FN88" s="57"/>
      <c r="FO88" s="57"/>
      <c r="FP88" s="57"/>
      <c r="FQ88" s="57"/>
      <c r="FR88" s="57"/>
      <c r="FS88" s="57"/>
      <c r="FT88" s="57"/>
      <c r="FU88" s="57"/>
      <c r="FV88" s="57"/>
      <c r="FW88" s="57"/>
      <c r="FX88" s="57"/>
      <c r="FY88" s="57"/>
      <c r="FZ88" s="57"/>
      <c r="GA88" s="57"/>
      <c r="GB88" s="57"/>
      <c r="GC88" s="57"/>
      <c r="GD88" s="57"/>
      <c r="GE88" s="57"/>
      <c r="GF88" s="57"/>
      <c r="GG88" s="57"/>
      <c r="GH88" s="57"/>
      <c r="GI88" s="57"/>
      <c r="GJ88" s="57"/>
      <c r="GK88" s="57"/>
      <c r="GL88" s="57"/>
      <c r="GM88" s="57"/>
      <c r="GN88" s="57"/>
      <c r="GO88" s="57"/>
      <c r="GP88" s="57"/>
      <c r="GQ88" s="57"/>
      <c r="GR88" s="57"/>
      <c r="GS88" s="57"/>
      <c r="GT88" s="57"/>
      <c r="GU88" s="57"/>
      <c r="GV88" s="57"/>
      <c r="GW88" s="57"/>
      <c r="GX88" s="57"/>
      <c r="GY88" s="57"/>
      <c r="GZ88" s="57"/>
      <c r="HA88" s="57"/>
      <c r="HB88" s="57"/>
      <c r="HC88" s="57"/>
      <c r="HD88" s="57"/>
      <c r="HE88" s="57"/>
      <c r="HF88" s="57"/>
      <c r="HG88" s="57"/>
      <c r="HH88" s="57"/>
      <c r="HI88" s="57"/>
      <c r="HJ88" s="57"/>
    </row>
    <row r="89" spans="1:218" ht="13.5" thickBot="1">
      <c r="A89" s="433" t="s">
        <v>295</v>
      </c>
      <c r="B89" s="127">
        <v>4</v>
      </c>
      <c r="C89" s="128">
        <v>4</v>
      </c>
      <c r="D89" s="128">
        <v>337</v>
      </c>
      <c r="E89" s="129">
        <v>81</v>
      </c>
      <c r="F89" s="129">
        <v>0</v>
      </c>
      <c r="G89" s="129">
        <v>0</v>
      </c>
      <c r="H89" s="130">
        <v>268</v>
      </c>
      <c r="I89" s="131">
        <v>73</v>
      </c>
      <c r="J89" s="127">
        <v>65</v>
      </c>
      <c r="K89" s="128">
        <v>65</v>
      </c>
      <c r="L89" s="128">
        <v>6</v>
      </c>
      <c r="M89" s="129">
        <v>0</v>
      </c>
      <c r="N89" s="130">
        <v>71</v>
      </c>
      <c r="O89" s="127">
        <v>193</v>
      </c>
      <c r="P89" s="128">
        <v>34</v>
      </c>
      <c r="Q89" s="129">
        <v>153</v>
      </c>
      <c r="R89" s="131">
        <v>40</v>
      </c>
      <c r="S89" s="127">
        <v>0</v>
      </c>
      <c r="T89" s="128">
        <v>0</v>
      </c>
      <c r="U89" s="129">
        <v>0</v>
      </c>
      <c r="V89" s="131">
        <v>0</v>
      </c>
      <c r="W89" s="78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/>
      <c r="CI89" s="57"/>
      <c r="CJ89" s="57"/>
      <c r="CK89" s="57"/>
      <c r="CL89" s="57"/>
      <c r="CM89" s="57"/>
      <c r="CN89" s="57"/>
      <c r="CO89" s="57"/>
      <c r="CP89" s="57"/>
      <c r="CQ89" s="57"/>
      <c r="CR89" s="57"/>
      <c r="CS89" s="57"/>
      <c r="CT89" s="57"/>
      <c r="CU89" s="57"/>
      <c r="CV89" s="57"/>
      <c r="CW89" s="57"/>
      <c r="CX89" s="57"/>
      <c r="CY89" s="57"/>
      <c r="CZ89" s="57"/>
      <c r="DA89" s="57"/>
      <c r="DB89" s="57"/>
      <c r="DC89" s="57"/>
      <c r="DD89" s="57"/>
      <c r="DE89" s="57"/>
      <c r="DF89" s="57"/>
      <c r="DG89" s="57"/>
      <c r="DH89" s="57"/>
      <c r="DI89" s="57"/>
      <c r="DJ89" s="57"/>
      <c r="DK89" s="57"/>
      <c r="DL89" s="57"/>
      <c r="DM89" s="57"/>
      <c r="DN89" s="57"/>
      <c r="DO89" s="57"/>
      <c r="DP89" s="57"/>
      <c r="DQ89" s="57"/>
      <c r="DR89" s="57"/>
      <c r="DS89" s="57"/>
      <c r="DT89" s="57"/>
      <c r="DU89" s="57"/>
      <c r="DV89" s="57"/>
      <c r="DW89" s="57"/>
      <c r="DX89" s="57"/>
      <c r="DY89" s="57"/>
      <c r="DZ89" s="57"/>
      <c r="EA89" s="57"/>
      <c r="EB89" s="57"/>
      <c r="EC89" s="57"/>
      <c r="ED89" s="57"/>
      <c r="EE89" s="57"/>
      <c r="EF89" s="57"/>
      <c r="EG89" s="57"/>
      <c r="EH89" s="57"/>
      <c r="EI89" s="57"/>
      <c r="EJ89" s="57"/>
      <c r="EK89" s="57"/>
      <c r="EL89" s="57"/>
      <c r="EM89" s="57"/>
      <c r="EN89" s="57"/>
      <c r="EO89" s="57"/>
      <c r="EP89" s="57"/>
      <c r="EQ89" s="57"/>
      <c r="ER89" s="57"/>
      <c r="ES89" s="57"/>
      <c r="ET89" s="57"/>
      <c r="EU89" s="57"/>
      <c r="EV89" s="57"/>
      <c r="EW89" s="57"/>
      <c r="EX89" s="57"/>
      <c r="EY89" s="57"/>
      <c r="EZ89" s="57"/>
      <c r="FA89" s="57"/>
      <c r="FB89" s="57"/>
      <c r="FC89" s="57"/>
      <c r="FD89" s="57"/>
      <c r="FE89" s="57"/>
      <c r="FF89" s="57"/>
      <c r="FG89" s="57"/>
      <c r="FH89" s="57"/>
      <c r="FI89" s="57"/>
      <c r="FJ89" s="57"/>
      <c r="FK89" s="57"/>
      <c r="FL89" s="57"/>
      <c r="FM89" s="57"/>
      <c r="FN89" s="57"/>
      <c r="FO89" s="57"/>
      <c r="FP89" s="57"/>
      <c r="FQ89" s="57"/>
      <c r="FR89" s="57"/>
      <c r="FS89" s="57"/>
      <c r="FT89" s="57"/>
      <c r="FU89" s="57"/>
      <c r="FV89" s="57"/>
      <c r="FW89" s="57"/>
      <c r="FX89" s="57"/>
      <c r="FY89" s="57"/>
      <c r="FZ89" s="57"/>
      <c r="GA89" s="57"/>
      <c r="GB89" s="57"/>
      <c r="GC89" s="57"/>
      <c r="GD89" s="57"/>
      <c r="GE89" s="57"/>
      <c r="GF89" s="57"/>
      <c r="GG89" s="57"/>
      <c r="GH89" s="57"/>
      <c r="GI89" s="57"/>
      <c r="GJ89" s="57"/>
      <c r="GK89" s="57"/>
      <c r="GL89" s="57"/>
      <c r="GM89" s="57"/>
      <c r="GN89" s="57"/>
      <c r="GO89" s="57"/>
      <c r="GP89" s="57"/>
      <c r="GQ89" s="57"/>
      <c r="GR89" s="57"/>
      <c r="GS89" s="57"/>
      <c r="GT89" s="57"/>
      <c r="GU89" s="57"/>
      <c r="GV89" s="57"/>
      <c r="GW89" s="57"/>
      <c r="GX89" s="57"/>
      <c r="GY89" s="57"/>
      <c r="GZ89" s="57"/>
      <c r="HA89" s="57"/>
      <c r="HB89" s="57"/>
      <c r="HC89" s="57"/>
      <c r="HD89" s="57"/>
      <c r="HE89" s="57"/>
      <c r="HF89" s="57"/>
      <c r="HG89" s="57"/>
      <c r="HH89" s="57"/>
      <c r="HI89" s="57"/>
      <c r="HJ89" s="57"/>
    </row>
    <row r="90" spans="1:218" s="121" customFormat="1" ht="13.5" thickBot="1">
      <c r="A90" s="55" t="s">
        <v>43</v>
      </c>
      <c r="B90" s="56">
        <f>SUM(B91:B92)</f>
        <v>2532</v>
      </c>
      <c r="C90" s="285">
        <f>SUM(C91:C92)</f>
        <v>2532</v>
      </c>
      <c r="D90" s="285">
        <f aca="true" t="shared" si="7" ref="D90:V90">SUM(D91:D92)</f>
        <v>681</v>
      </c>
      <c r="E90" s="285">
        <f t="shared" si="7"/>
        <v>60</v>
      </c>
      <c r="F90" s="285">
        <f t="shared" si="7"/>
        <v>0</v>
      </c>
      <c r="G90" s="285">
        <f t="shared" si="7"/>
        <v>2170</v>
      </c>
      <c r="H90" s="285">
        <f t="shared" si="7"/>
        <v>2536</v>
      </c>
      <c r="I90" s="163">
        <f t="shared" si="7"/>
        <v>677</v>
      </c>
      <c r="J90" s="56">
        <f t="shared" si="7"/>
        <v>431</v>
      </c>
      <c r="K90" s="285">
        <f t="shared" si="7"/>
        <v>431</v>
      </c>
      <c r="L90" s="285">
        <f t="shared" si="7"/>
        <v>324</v>
      </c>
      <c r="M90" s="285">
        <f t="shared" si="7"/>
        <v>0</v>
      </c>
      <c r="N90" s="163">
        <f t="shared" si="7"/>
        <v>755</v>
      </c>
      <c r="O90" s="56">
        <f t="shared" si="7"/>
        <v>419</v>
      </c>
      <c r="P90" s="285">
        <f t="shared" si="7"/>
        <v>149</v>
      </c>
      <c r="Q90" s="285">
        <f t="shared" si="7"/>
        <v>295</v>
      </c>
      <c r="R90" s="163">
        <f t="shared" si="7"/>
        <v>124</v>
      </c>
      <c r="S90" s="285">
        <f t="shared" si="7"/>
        <v>372</v>
      </c>
      <c r="T90" s="285">
        <f t="shared" si="7"/>
        <v>296</v>
      </c>
      <c r="U90" s="285">
        <f t="shared" si="7"/>
        <v>100</v>
      </c>
      <c r="V90" s="163">
        <f t="shared" si="7"/>
        <v>272</v>
      </c>
      <c r="W90" s="19"/>
      <c r="X90" s="119"/>
      <c r="Y90" s="119"/>
      <c r="Z90" s="119"/>
      <c r="AA90" s="119"/>
      <c r="AB90" s="119"/>
      <c r="AC90" s="119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20"/>
      <c r="AV90" s="120"/>
      <c r="AW90" s="120"/>
      <c r="AX90" s="120"/>
      <c r="AY90" s="120"/>
      <c r="AZ90" s="120"/>
      <c r="BA90" s="120"/>
      <c r="BB90" s="120"/>
      <c r="BC90" s="120"/>
      <c r="BD90" s="120"/>
      <c r="BE90" s="120"/>
      <c r="BF90" s="120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20"/>
      <c r="BS90" s="120"/>
      <c r="BT90" s="120"/>
      <c r="BU90" s="120"/>
      <c r="BV90" s="120"/>
      <c r="BW90" s="120"/>
      <c r="BX90" s="120"/>
      <c r="BY90" s="120"/>
      <c r="BZ90" s="120"/>
      <c r="CA90" s="120"/>
      <c r="CB90" s="120"/>
      <c r="CC90" s="120"/>
      <c r="CD90" s="120"/>
      <c r="CE90" s="120"/>
      <c r="CF90" s="120"/>
      <c r="CG90" s="120"/>
      <c r="CH90" s="120"/>
      <c r="CI90" s="120"/>
      <c r="CJ90" s="120"/>
      <c r="CK90" s="120"/>
      <c r="CL90" s="120"/>
      <c r="CM90" s="120"/>
      <c r="CN90" s="120"/>
      <c r="CO90" s="120"/>
      <c r="CP90" s="120"/>
      <c r="CQ90" s="120"/>
      <c r="CR90" s="120"/>
      <c r="CS90" s="120"/>
      <c r="CT90" s="120"/>
      <c r="CU90" s="120"/>
      <c r="CV90" s="120"/>
      <c r="CW90" s="120"/>
      <c r="CX90" s="120"/>
      <c r="CY90" s="120"/>
      <c r="CZ90" s="120"/>
      <c r="DA90" s="120"/>
      <c r="DB90" s="120"/>
      <c r="DC90" s="120"/>
      <c r="DD90" s="120"/>
      <c r="DE90" s="120"/>
      <c r="DF90" s="120"/>
      <c r="DG90" s="120"/>
      <c r="DH90" s="120"/>
      <c r="DI90" s="120"/>
      <c r="DJ90" s="120"/>
      <c r="DK90" s="120"/>
      <c r="DL90" s="120"/>
      <c r="DM90" s="120"/>
      <c r="DN90" s="120"/>
      <c r="DO90" s="120"/>
      <c r="DP90" s="120"/>
      <c r="DQ90" s="120"/>
      <c r="DR90" s="120"/>
      <c r="DS90" s="120"/>
      <c r="DT90" s="120"/>
      <c r="DU90" s="120"/>
      <c r="DV90" s="120"/>
      <c r="DW90" s="120"/>
      <c r="DX90" s="120"/>
      <c r="DY90" s="120"/>
      <c r="DZ90" s="120"/>
      <c r="EA90" s="120"/>
      <c r="EB90" s="120"/>
      <c r="EC90" s="120"/>
      <c r="ED90" s="120"/>
      <c r="EE90" s="120"/>
      <c r="EF90" s="120"/>
      <c r="EG90" s="120"/>
      <c r="EH90" s="120"/>
      <c r="EI90" s="120"/>
      <c r="EJ90" s="120"/>
      <c r="EK90" s="120"/>
      <c r="EL90" s="120"/>
      <c r="EM90" s="120"/>
      <c r="EN90" s="120"/>
      <c r="EO90" s="120"/>
      <c r="EP90" s="120"/>
      <c r="EQ90" s="120"/>
      <c r="ER90" s="120"/>
      <c r="ES90" s="120"/>
      <c r="ET90" s="120"/>
      <c r="EU90" s="120"/>
      <c r="EV90" s="120"/>
      <c r="EW90" s="120"/>
      <c r="EX90" s="120"/>
      <c r="EY90" s="120"/>
      <c r="EZ90" s="120"/>
      <c r="FA90" s="120"/>
      <c r="FB90" s="120"/>
      <c r="FC90" s="120"/>
      <c r="FD90" s="120"/>
      <c r="FE90" s="120"/>
      <c r="FF90" s="120"/>
      <c r="FG90" s="120"/>
      <c r="FH90" s="120"/>
      <c r="FI90" s="120"/>
      <c r="FJ90" s="120"/>
      <c r="FK90" s="120"/>
      <c r="FL90" s="120"/>
      <c r="FM90" s="120"/>
      <c r="FN90" s="120"/>
      <c r="FO90" s="120"/>
      <c r="FP90" s="120"/>
      <c r="FQ90" s="120"/>
      <c r="FR90" s="120"/>
      <c r="FS90" s="120"/>
      <c r="FT90" s="120"/>
      <c r="FU90" s="120"/>
      <c r="FV90" s="120"/>
      <c r="FW90" s="120"/>
      <c r="FX90" s="120"/>
      <c r="FY90" s="120"/>
      <c r="FZ90" s="120"/>
      <c r="GA90" s="120"/>
      <c r="GB90" s="120"/>
      <c r="GC90" s="120"/>
      <c r="GD90" s="120"/>
      <c r="GE90" s="120"/>
      <c r="GF90" s="120"/>
      <c r="GG90" s="120"/>
      <c r="GH90" s="120"/>
      <c r="GI90" s="120"/>
      <c r="GJ90" s="120"/>
      <c r="GK90" s="120"/>
      <c r="GL90" s="120"/>
      <c r="GM90" s="120"/>
      <c r="GN90" s="120"/>
      <c r="GO90" s="120"/>
      <c r="GP90" s="120"/>
      <c r="GQ90" s="120"/>
      <c r="GR90" s="120"/>
      <c r="GS90" s="120"/>
      <c r="GT90" s="120"/>
      <c r="GU90" s="120"/>
      <c r="GV90" s="120"/>
      <c r="GW90" s="120"/>
      <c r="GX90" s="120"/>
      <c r="GY90" s="120"/>
      <c r="GZ90" s="120"/>
      <c r="HA90" s="120"/>
      <c r="HB90" s="120"/>
      <c r="HC90" s="120"/>
      <c r="HD90" s="120"/>
      <c r="HE90" s="120"/>
      <c r="HF90" s="120"/>
      <c r="HG90" s="120"/>
      <c r="HH90" s="120"/>
      <c r="HI90" s="120"/>
      <c r="HJ90" s="120"/>
    </row>
    <row r="91" spans="1:218" s="32" customFormat="1" ht="12.75">
      <c r="A91" s="133" t="s">
        <v>7</v>
      </c>
      <c r="B91" s="122">
        <v>2523</v>
      </c>
      <c r="C91" s="122">
        <v>2523</v>
      </c>
      <c r="D91" s="122">
        <v>318</v>
      </c>
      <c r="E91" s="123">
        <v>0</v>
      </c>
      <c r="F91" s="123">
        <v>0</v>
      </c>
      <c r="G91" s="123">
        <v>2000</v>
      </c>
      <c r="H91" s="124">
        <v>2175</v>
      </c>
      <c r="I91" s="125">
        <v>666</v>
      </c>
      <c r="J91" s="93">
        <v>370</v>
      </c>
      <c r="K91" s="122">
        <v>370</v>
      </c>
      <c r="L91" s="122">
        <v>145</v>
      </c>
      <c r="M91" s="123">
        <v>0</v>
      </c>
      <c r="N91" s="124">
        <v>515</v>
      </c>
      <c r="O91" s="93">
        <v>277</v>
      </c>
      <c r="P91" s="122">
        <v>115</v>
      </c>
      <c r="Q91" s="123">
        <v>154</v>
      </c>
      <c r="R91" s="125">
        <v>123</v>
      </c>
      <c r="S91" s="93">
        <v>200</v>
      </c>
      <c r="T91" s="123">
        <v>164</v>
      </c>
      <c r="U91" s="123">
        <v>100</v>
      </c>
      <c r="V91" s="125">
        <v>100</v>
      </c>
      <c r="W91" s="134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20"/>
      <c r="AV91" s="120"/>
      <c r="AW91" s="120"/>
      <c r="AX91" s="120"/>
      <c r="AY91" s="120"/>
      <c r="AZ91" s="120"/>
      <c r="BA91" s="120"/>
      <c r="BB91" s="120"/>
      <c r="BC91" s="120"/>
      <c r="BD91" s="120"/>
      <c r="BE91" s="120"/>
      <c r="BF91" s="120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20"/>
      <c r="BS91" s="120"/>
      <c r="BT91" s="120"/>
      <c r="BU91" s="120"/>
      <c r="BV91" s="120"/>
      <c r="BW91" s="120"/>
      <c r="BX91" s="120"/>
      <c r="BY91" s="120"/>
      <c r="BZ91" s="120"/>
      <c r="CA91" s="120"/>
      <c r="CB91" s="120"/>
      <c r="CC91" s="120"/>
      <c r="CD91" s="120"/>
      <c r="CE91" s="120"/>
      <c r="CF91" s="120"/>
      <c r="CG91" s="120"/>
      <c r="CH91" s="120"/>
      <c r="CI91" s="120"/>
      <c r="CJ91" s="120"/>
      <c r="CK91" s="120"/>
      <c r="CL91" s="120"/>
      <c r="CM91" s="120"/>
      <c r="CN91" s="120"/>
      <c r="CO91" s="120"/>
      <c r="CP91" s="120"/>
      <c r="CQ91" s="120"/>
      <c r="CR91" s="120"/>
      <c r="CS91" s="120"/>
      <c r="CT91" s="120"/>
      <c r="CU91" s="120"/>
      <c r="CV91" s="120"/>
      <c r="CW91" s="120"/>
      <c r="CX91" s="120"/>
      <c r="CY91" s="120"/>
      <c r="CZ91" s="120"/>
      <c r="DA91" s="120"/>
      <c r="DB91" s="120"/>
      <c r="DC91" s="120"/>
      <c r="DD91" s="120"/>
      <c r="DE91" s="120"/>
      <c r="DF91" s="120"/>
      <c r="DG91" s="120"/>
      <c r="DH91" s="120"/>
      <c r="DI91" s="120"/>
      <c r="DJ91" s="120"/>
      <c r="DK91" s="120"/>
      <c r="DL91" s="120"/>
      <c r="DM91" s="120"/>
      <c r="DN91" s="120"/>
      <c r="DO91" s="120"/>
      <c r="DP91" s="120"/>
      <c r="DQ91" s="120"/>
      <c r="DR91" s="120"/>
      <c r="DS91" s="120"/>
      <c r="DT91" s="120"/>
      <c r="DU91" s="120"/>
      <c r="DV91" s="120"/>
      <c r="DW91" s="120"/>
      <c r="DX91" s="120"/>
      <c r="DY91" s="120"/>
      <c r="DZ91" s="120"/>
      <c r="EA91" s="120"/>
      <c r="EB91" s="120"/>
      <c r="EC91" s="120"/>
      <c r="ED91" s="120"/>
      <c r="EE91" s="120"/>
      <c r="EF91" s="120"/>
      <c r="EG91" s="120"/>
      <c r="EH91" s="120"/>
      <c r="EI91" s="120"/>
      <c r="EJ91" s="120"/>
      <c r="EK91" s="120"/>
      <c r="EL91" s="120"/>
      <c r="EM91" s="120"/>
      <c r="EN91" s="120"/>
      <c r="EO91" s="120"/>
      <c r="EP91" s="120"/>
      <c r="EQ91" s="120"/>
      <c r="ER91" s="120"/>
      <c r="ES91" s="120"/>
      <c r="ET91" s="120"/>
      <c r="EU91" s="120"/>
      <c r="EV91" s="120"/>
      <c r="EW91" s="120"/>
      <c r="EX91" s="120"/>
      <c r="EY91" s="120"/>
      <c r="EZ91" s="120"/>
      <c r="FA91" s="120"/>
      <c r="FB91" s="120"/>
      <c r="FC91" s="120"/>
      <c r="FD91" s="120"/>
      <c r="FE91" s="120"/>
      <c r="FF91" s="120"/>
      <c r="FG91" s="120"/>
      <c r="FH91" s="120"/>
      <c r="FI91" s="120"/>
      <c r="FJ91" s="120"/>
      <c r="FK91" s="120"/>
      <c r="FL91" s="120"/>
      <c r="FM91" s="120"/>
      <c r="FN91" s="120"/>
      <c r="FO91" s="120"/>
      <c r="FP91" s="120"/>
      <c r="FQ91" s="120"/>
      <c r="FR91" s="120"/>
      <c r="FS91" s="120"/>
      <c r="FT91" s="120"/>
      <c r="FU91" s="120"/>
      <c r="FV91" s="120"/>
      <c r="FW91" s="120"/>
      <c r="FX91" s="120"/>
      <c r="FY91" s="120"/>
      <c r="FZ91" s="120"/>
      <c r="GA91" s="120"/>
      <c r="GB91" s="120"/>
      <c r="GC91" s="120"/>
      <c r="GD91" s="120"/>
      <c r="GE91" s="120"/>
      <c r="GF91" s="120"/>
      <c r="GG91" s="120"/>
      <c r="GH91" s="120"/>
      <c r="GI91" s="120"/>
      <c r="GJ91" s="120"/>
      <c r="GK91" s="120"/>
      <c r="GL91" s="120"/>
      <c r="GM91" s="120"/>
      <c r="GN91" s="120"/>
      <c r="GO91" s="120"/>
      <c r="GP91" s="120"/>
      <c r="GQ91" s="120"/>
      <c r="GR91" s="120"/>
      <c r="GS91" s="120"/>
      <c r="GT91" s="120"/>
      <c r="GU91" s="120"/>
      <c r="GV91" s="120"/>
      <c r="GW91" s="120"/>
      <c r="GX91" s="120"/>
      <c r="GY91" s="120"/>
      <c r="GZ91" s="120"/>
      <c r="HA91" s="120"/>
      <c r="HB91" s="120"/>
      <c r="HC91" s="120"/>
      <c r="HD91" s="120"/>
      <c r="HE91" s="120"/>
      <c r="HF91" s="120"/>
      <c r="HG91" s="120"/>
      <c r="HH91" s="120"/>
      <c r="HI91" s="120"/>
      <c r="HJ91" s="120"/>
    </row>
    <row r="92" spans="1:218" ht="13.5" thickBot="1">
      <c r="A92" s="135" t="s">
        <v>8</v>
      </c>
      <c r="B92" s="60">
        <v>9</v>
      </c>
      <c r="C92" s="61">
        <v>9</v>
      </c>
      <c r="D92" s="61">
        <v>363</v>
      </c>
      <c r="E92" s="96">
        <v>60</v>
      </c>
      <c r="F92" s="96">
        <v>0</v>
      </c>
      <c r="G92" s="96">
        <v>170</v>
      </c>
      <c r="H92" s="97">
        <v>361</v>
      </c>
      <c r="I92" s="64">
        <v>11</v>
      </c>
      <c r="J92" s="60">
        <v>61</v>
      </c>
      <c r="K92" s="61">
        <v>61</v>
      </c>
      <c r="L92" s="61">
        <v>179</v>
      </c>
      <c r="M92" s="96">
        <v>0</v>
      </c>
      <c r="N92" s="286">
        <v>240</v>
      </c>
      <c r="O92" s="60">
        <v>142</v>
      </c>
      <c r="P92" s="61">
        <v>34</v>
      </c>
      <c r="Q92" s="62">
        <v>141</v>
      </c>
      <c r="R92" s="64">
        <v>1</v>
      </c>
      <c r="S92" s="60">
        <v>172</v>
      </c>
      <c r="T92" s="62">
        <v>132</v>
      </c>
      <c r="U92" s="62">
        <v>0</v>
      </c>
      <c r="V92" s="64">
        <v>172</v>
      </c>
      <c r="W92" s="78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/>
      <c r="CI92" s="57"/>
      <c r="CJ92" s="57"/>
      <c r="CK92" s="57"/>
      <c r="CL92" s="57"/>
      <c r="CM92" s="57"/>
      <c r="CN92" s="57"/>
      <c r="CO92" s="57"/>
      <c r="CP92" s="57"/>
      <c r="CQ92" s="57"/>
      <c r="CR92" s="57"/>
      <c r="CS92" s="57"/>
      <c r="CT92" s="57"/>
      <c r="CU92" s="57"/>
      <c r="CV92" s="57"/>
      <c r="CW92" s="57"/>
      <c r="CX92" s="57"/>
      <c r="CY92" s="57"/>
      <c r="CZ92" s="57"/>
      <c r="DA92" s="57"/>
      <c r="DB92" s="57"/>
      <c r="DC92" s="57"/>
      <c r="DD92" s="57"/>
      <c r="DE92" s="57"/>
      <c r="DF92" s="57"/>
      <c r="DG92" s="57"/>
      <c r="DH92" s="57"/>
      <c r="DI92" s="57"/>
      <c r="DJ92" s="57"/>
      <c r="DK92" s="57"/>
      <c r="DL92" s="57"/>
      <c r="DM92" s="57"/>
      <c r="DN92" s="57"/>
      <c r="DO92" s="57"/>
      <c r="DP92" s="57"/>
      <c r="DQ92" s="57"/>
      <c r="DR92" s="57"/>
      <c r="DS92" s="57"/>
      <c r="DT92" s="57"/>
      <c r="DU92" s="57"/>
      <c r="DV92" s="57"/>
      <c r="DW92" s="57"/>
      <c r="DX92" s="57"/>
      <c r="DY92" s="57"/>
      <c r="DZ92" s="57"/>
      <c r="EA92" s="57"/>
      <c r="EB92" s="57"/>
      <c r="EC92" s="57"/>
      <c r="ED92" s="57"/>
      <c r="EE92" s="57"/>
      <c r="EF92" s="57"/>
      <c r="EG92" s="57"/>
      <c r="EH92" s="57"/>
      <c r="EI92" s="57"/>
      <c r="EJ92" s="57"/>
      <c r="EK92" s="57"/>
      <c r="EL92" s="57"/>
      <c r="EM92" s="57"/>
      <c r="EN92" s="57"/>
      <c r="EO92" s="57"/>
      <c r="EP92" s="57"/>
      <c r="EQ92" s="57"/>
      <c r="ER92" s="57"/>
      <c r="ES92" s="57"/>
      <c r="ET92" s="57"/>
      <c r="EU92" s="57"/>
      <c r="EV92" s="57"/>
      <c r="EW92" s="57"/>
      <c r="EX92" s="57"/>
      <c r="EY92" s="57"/>
      <c r="EZ92" s="57"/>
      <c r="FA92" s="57"/>
      <c r="FB92" s="57"/>
      <c r="FC92" s="57"/>
      <c r="FD92" s="57"/>
      <c r="FE92" s="57"/>
      <c r="FF92" s="57"/>
      <c r="FG92" s="57"/>
      <c r="FH92" s="57"/>
      <c r="FI92" s="57"/>
      <c r="FJ92" s="57"/>
      <c r="FK92" s="57"/>
      <c r="FL92" s="57"/>
      <c r="FM92" s="57"/>
      <c r="FN92" s="57"/>
      <c r="FO92" s="57"/>
      <c r="FP92" s="57"/>
      <c r="FQ92" s="57"/>
      <c r="FR92" s="57"/>
      <c r="FS92" s="57"/>
      <c r="FT92" s="57"/>
      <c r="FU92" s="57"/>
      <c r="FV92" s="57"/>
      <c r="FW92" s="57"/>
      <c r="FX92" s="57"/>
      <c r="FY92" s="57"/>
      <c r="FZ92" s="57"/>
      <c r="GA92" s="57"/>
      <c r="GB92" s="57"/>
      <c r="GC92" s="57"/>
      <c r="GD92" s="57"/>
      <c r="GE92" s="57"/>
      <c r="GF92" s="57"/>
      <c r="GG92" s="57"/>
      <c r="GH92" s="57"/>
      <c r="GI92" s="57"/>
      <c r="GJ92" s="57"/>
      <c r="GK92" s="57"/>
      <c r="GL92" s="57"/>
      <c r="GM92" s="57"/>
      <c r="GN92" s="57"/>
      <c r="GO92" s="57"/>
      <c r="GP92" s="57"/>
      <c r="GQ92" s="57"/>
      <c r="GR92" s="57"/>
      <c r="GS92" s="57"/>
      <c r="GT92" s="57"/>
      <c r="GU92" s="57"/>
      <c r="GV92" s="57"/>
      <c r="GW92" s="57"/>
      <c r="GX92" s="57"/>
      <c r="GY92" s="57"/>
      <c r="GZ92" s="57"/>
      <c r="HA92" s="57"/>
      <c r="HB92" s="57"/>
      <c r="HC92" s="57"/>
      <c r="HD92" s="57"/>
      <c r="HE92" s="57"/>
      <c r="HF92" s="57"/>
      <c r="HG92" s="57"/>
      <c r="HH92" s="57"/>
      <c r="HI92" s="57"/>
      <c r="HJ92" s="57"/>
    </row>
    <row r="93" spans="1:218" s="58" customFormat="1" ht="13.5" thickBot="1">
      <c r="A93" s="55" t="s">
        <v>44</v>
      </c>
      <c r="B93" s="56">
        <f aca="true" t="shared" si="8" ref="B93:V93">SUM(B94:B98)</f>
        <v>177</v>
      </c>
      <c r="C93" s="285">
        <f t="shared" si="8"/>
        <v>177</v>
      </c>
      <c r="D93" s="285">
        <f t="shared" si="8"/>
        <v>115</v>
      </c>
      <c r="E93" s="285">
        <f t="shared" si="8"/>
        <v>42</v>
      </c>
      <c r="F93" s="285">
        <f t="shared" si="8"/>
        <v>0</v>
      </c>
      <c r="G93" s="285">
        <f t="shared" si="8"/>
        <v>0</v>
      </c>
      <c r="H93" s="285">
        <f t="shared" si="8"/>
        <v>91</v>
      </c>
      <c r="I93" s="163">
        <f t="shared" si="8"/>
        <v>201</v>
      </c>
      <c r="J93" s="56">
        <f t="shared" si="8"/>
        <v>24</v>
      </c>
      <c r="K93" s="285">
        <f t="shared" si="8"/>
        <v>24</v>
      </c>
      <c r="L93" s="285">
        <f t="shared" si="8"/>
        <v>0</v>
      </c>
      <c r="M93" s="285">
        <f t="shared" si="8"/>
        <v>0</v>
      </c>
      <c r="N93" s="163">
        <f t="shared" si="8"/>
        <v>24</v>
      </c>
      <c r="O93" s="56">
        <f t="shared" si="8"/>
        <v>356</v>
      </c>
      <c r="P93" s="285">
        <f t="shared" si="8"/>
        <v>117</v>
      </c>
      <c r="Q93" s="285">
        <f t="shared" si="8"/>
        <v>253</v>
      </c>
      <c r="R93" s="163">
        <f t="shared" si="8"/>
        <v>103</v>
      </c>
      <c r="S93" s="285">
        <f t="shared" si="8"/>
        <v>0</v>
      </c>
      <c r="T93" s="285">
        <f t="shared" si="8"/>
        <v>0</v>
      </c>
      <c r="U93" s="285">
        <f t="shared" si="8"/>
        <v>0</v>
      </c>
      <c r="V93" s="163">
        <f t="shared" si="8"/>
        <v>0</v>
      </c>
      <c r="W93" s="78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7"/>
      <c r="BV93" s="57"/>
      <c r="BW93" s="57"/>
      <c r="BX93" s="57"/>
      <c r="BY93" s="57"/>
      <c r="BZ93" s="57"/>
      <c r="CA93" s="57"/>
      <c r="CB93" s="57"/>
      <c r="CC93" s="57"/>
      <c r="CD93" s="57"/>
      <c r="CE93" s="57"/>
      <c r="CF93" s="57"/>
      <c r="CG93" s="57"/>
      <c r="CH93" s="57"/>
      <c r="CI93" s="57"/>
      <c r="CJ93" s="57"/>
      <c r="CK93" s="57"/>
      <c r="CL93" s="57"/>
      <c r="CM93" s="57"/>
      <c r="CN93" s="57"/>
      <c r="CO93" s="57"/>
      <c r="CP93" s="57"/>
      <c r="CQ93" s="57"/>
      <c r="CR93" s="57"/>
      <c r="CS93" s="57"/>
      <c r="CT93" s="57"/>
      <c r="CU93" s="57"/>
      <c r="CV93" s="57"/>
      <c r="CW93" s="57"/>
      <c r="CX93" s="57"/>
      <c r="CY93" s="57"/>
      <c r="CZ93" s="57"/>
      <c r="DA93" s="57"/>
      <c r="DB93" s="57"/>
      <c r="DC93" s="57"/>
      <c r="DD93" s="57"/>
      <c r="DE93" s="57"/>
      <c r="DF93" s="57"/>
      <c r="DG93" s="57"/>
      <c r="DH93" s="57"/>
      <c r="DI93" s="57"/>
      <c r="DJ93" s="57"/>
      <c r="DK93" s="57"/>
      <c r="DL93" s="57"/>
      <c r="DM93" s="57"/>
      <c r="DN93" s="57"/>
      <c r="DO93" s="57"/>
      <c r="DP93" s="57"/>
      <c r="DQ93" s="57"/>
      <c r="DR93" s="57"/>
      <c r="DS93" s="57"/>
      <c r="DT93" s="57"/>
      <c r="DU93" s="57"/>
      <c r="DV93" s="57"/>
      <c r="DW93" s="57"/>
      <c r="DX93" s="57"/>
      <c r="DY93" s="57"/>
      <c r="DZ93" s="57"/>
      <c r="EA93" s="57"/>
      <c r="EB93" s="57"/>
      <c r="EC93" s="57"/>
      <c r="ED93" s="57"/>
      <c r="EE93" s="57"/>
      <c r="EF93" s="57"/>
      <c r="EG93" s="57"/>
      <c r="EH93" s="57"/>
      <c r="EI93" s="57"/>
      <c r="EJ93" s="57"/>
      <c r="EK93" s="57"/>
      <c r="EL93" s="57"/>
      <c r="EM93" s="57"/>
      <c r="EN93" s="57"/>
      <c r="EO93" s="57"/>
      <c r="EP93" s="57"/>
      <c r="EQ93" s="57"/>
      <c r="ER93" s="57"/>
      <c r="ES93" s="57"/>
      <c r="ET93" s="57"/>
      <c r="EU93" s="57"/>
      <c r="EV93" s="57"/>
      <c r="EW93" s="57"/>
      <c r="EX93" s="57"/>
      <c r="EY93" s="57"/>
      <c r="EZ93" s="57"/>
      <c r="FA93" s="57"/>
      <c r="FB93" s="57"/>
      <c r="FC93" s="57"/>
      <c r="FD93" s="57"/>
      <c r="FE93" s="57"/>
      <c r="FF93" s="57"/>
      <c r="FG93" s="57"/>
      <c r="FH93" s="57"/>
      <c r="FI93" s="57"/>
      <c r="FJ93" s="57"/>
      <c r="FK93" s="57"/>
      <c r="FL93" s="57"/>
      <c r="FM93" s="57"/>
      <c r="FN93" s="57"/>
      <c r="FO93" s="57"/>
      <c r="FP93" s="57"/>
      <c r="FQ93" s="57"/>
      <c r="FR93" s="57"/>
      <c r="FS93" s="57"/>
      <c r="FT93" s="57"/>
      <c r="FU93" s="57"/>
      <c r="FV93" s="57"/>
      <c r="FW93" s="57"/>
      <c r="FX93" s="57"/>
      <c r="FY93" s="57"/>
      <c r="FZ93" s="57"/>
      <c r="GA93" s="57"/>
      <c r="GB93" s="57"/>
      <c r="GC93" s="57"/>
      <c r="GD93" s="57"/>
      <c r="GE93" s="57"/>
      <c r="GF93" s="57"/>
      <c r="GG93" s="57"/>
      <c r="GH93" s="57"/>
      <c r="GI93" s="57"/>
      <c r="GJ93" s="57"/>
      <c r="GK93" s="57"/>
      <c r="GL93" s="57"/>
      <c r="GM93" s="57"/>
      <c r="GN93" s="57"/>
      <c r="GO93" s="57"/>
      <c r="GP93" s="57"/>
      <c r="GQ93" s="57"/>
      <c r="GR93" s="57"/>
      <c r="GS93" s="57"/>
      <c r="GT93" s="57"/>
      <c r="GU93" s="57"/>
      <c r="GV93" s="57"/>
      <c r="GW93" s="57"/>
      <c r="GX93" s="57"/>
      <c r="GY93" s="57"/>
      <c r="GZ93" s="57"/>
      <c r="HA93" s="57"/>
      <c r="HB93" s="57"/>
      <c r="HC93" s="57"/>
      <c r="HD93" s="57"/>
      <c r="HE93" s="57"/>
      <c r="HF93" s="57"/>
      <c r="HG93" s="57"/>
      <c r="HH93" s="57"/>
      <c r="HI93" s="57"/>
      <c r="HJ93" s="57"/>
    </row>
    <row r="94" spans="1:218" ht="12.75">
      <c r="A94" s="434" t="s">
        <v>318</v>
      </c>
      <c r="B94" s="82">
        <v>76</v>
      </c>
      <c r="C94" s="83">
        <v>76</v>
      </c>
      <c r="D94" s="83">
        <v>24</v>
      </c>
      <c r="E94" s="84">
        <v>0</v>
      </c>
      <c r="F94" s="84">
        <v>0</v>
      </c>
      <c r="G94" s="84">
        <v>0</v>
      </c>
      <c r="H94" s="85">
        <v>18</v>
      </c>
      <c r="I94" s="86">
        <v>82</v>
      </c>
      <c r="J94" s="82">
        <v>3</v>
      </c>
      <c r="K94" s="83">
        <v>3</v>
      </c>
      <c r="L94" s="83">
        <v>0</v>
      </c>
      <c r="M94" s="84">
        <v>0</v>
      </c>
      <c r="N94" s="85">
        <v>3</v>
      </c>
      <c r="O94" s="82">
        <v>62</v>
      </c>
      <c r="P94" s="83">
        <v>25</v>
      </c>
      <c r="Q94" s="84">
        <v>36</v>
      </c>
      <c r="R94" s="86">
        <v>26</v>
      </c>
      <c r="S94" s="82">
        <v>0</v>
      </c>
      <c r="T94" s="83">
        <v>0</v>
      </c>
      <c r="U94" s="84">
        <v>0</v>
      </c>
      <c r="V94" s="86">
        <v>0</v>
      </c>
      <c r="W94" s="78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7"/>
      <c r="CA94" s="57"/>
      <c r="CB94" s="57"/>
      <c r="CC94" s="57"/>
      <c r="CD94" s="57"/>
      <c r="CE94" s="57"/>
      <c r="CF94" s="57"/>
      <c r="CG94" s="57"/>
      <c r="CH94" s="57"/>
      <c r="CI94" s="57"/>
      <c r="CJ94" s="57"/>
      <c r="CK94" s="57"/>
      <c r="CL94" s="57"/>
      <c r="CM94" s="57"/>
      <c r="CN94" s="57"/>
      <c r="CO94" s="57"/>
      <c r="CP94" s="57"/>
      <c r="CQ94" s="57"/>
      <c r="CR94" s="57"/>
      <c r="CS94" s="57"/>
      <c r="CT94" s="57"/>
      <c r="CU94" s="57"/>
      <c r="CV94" s="57"/>
      <c r="CW94" s="57"/>
      <c r="CX94" s="57"/>
      <c r="CY94" s="57"/>
      <c r="CZ94" s="57"/>
      <c r="DA94" s="57"/>
      <c r="DB94" s="57"/>
      <c r="DC94" s="57"/>
      <c r="DD94" s="57"/>
      <c r="DE94" s="57"/>
      <c r="DF94" s="57"/>
      <c r="DG94" s="57"/>
      <c r="DH94" s="57"/>
      <c r="DI94" s="57"/>
      <c r="DJ94" s="57"/>
      <c r="DK94" s="57"/>
      <c r="DL94" s="57"/>
      <c r="DM94" s="57"/>
      <c r="DN94" s="57"/>
      <c r="DO94" s="57"/>
      <c r="DP94" s="57"/>
      <c r="DQ94" s="57"/>
      <c r="DR94" s="57"/>
      <c r="DS94" s="57"/>
      <c r="DT94" s="57"/>
      <c r="DU94" s="57"/>
      <c r="DV94" s="57"/>
      <c r="DW94" s="57"/>
      <c r="DX94" s="57"/>
      <c r="DY94" s="57"/>
      <c r="DZ94" s="57"/>
      <c r="EA94" s="57"/>
      <c r="EB94" s="57"/>
      <c r="EC94" s="57"/>
      <c r="ED94" s="57"/>
      <c r="EE94" s="57"/>
      <c r="EF94" s="57"/>
      <c r="EG94" s="57"/>
      <c r="EH94" s="57"/>
      <c r="EI94" s="57"/>
      <c r="EJ94" s="57"/>
      <c r="EK94" s="57"/>
      <c r="EL94" s="57"/>
      <c r="EM94" s="57"/>
      <c r="EN94" s="57"/>
      <c r="EO94" s="57"/>
      <c r="EP94" s="57"/>
      <c r="EQ94" s="57"/>
      <c r="ER94" s="57"/>
      <c r="ES94" s="57"/>
      <c r="ET94" s="57"/>
      <c r="EU94" s="57"/>
      <c r="EV94" s="57"/>
      <c r="EW94" s="57"/>
      <c r="EX94" s="57"/>
      <c r="EY94" s="57"/>
      <c r="EZ94" s="57"/>
      <c r="FA94" s="57"/>
      <c r="FB94" s="57"/>
      <c r="FC94" s="57"/>
      <c r="FD94" s="57"/>
      <c r="FE94" s="57"/>
      <c r="FF94" s="57"/>
      <c r="FG94" s="57"/>
      <c r="FH94" s="57"/>
      <c r="FI94" s="57"/>
      <c r="FJ94" s="57"/>
      <c r="FK94" s="57"/>
      <c r="FL94" s="57"/>
      <c r="FM94" s="57"/>
      <c r="FN94" s="57"/>
      <c r="FO94" s="57"/>
      <c r="FP94" s="57"/>
      <c r="FQ94" s="57"/>
      <c r="FR94" s="57"/>
      <c r="FS94" s="57"/>
      <c r="FT94" s="57"/>
      <c r="FU94" s="57"/>
      <c r="FV94" s="57"/>
      <c r="FW94" s="57"/>
      <c r="FX94" s="57"/>
      <c r="FY94" s="57"/>
      <c r="FZ94" s="57"/>
      <c r="GA94" s="57"/>
      <c r="GB94" s="57"/>
      <c r="GC94" s="57"/>
      <c r="GD94" s="57"/>
      <c r="GE94" s="57"/>
      <c r="GF94" s="57"/>
      <c r="GG94" s="57"/>
      <c r="GH94" s="57"/>
      <c r="GI94" s="57"/>
      <c r="GJ94" s="57"/>
      <c r="GK94" s="57"/>
      <c r="GL94" s="57"/>
      <c r="GM94" s="57"/>
      <c r="GN94" s="57"/>
      <c r="GO94" s="57"/>
      <c r="GP94" s="57"/>
      <c r="GQ94" s="57"/>
      <c r="GR94" s="57"/>
      <c r="GS94" s="57"/>
      <c r="GT94" s="57"/>
      <c r="GU94" s="57"/>
      <c r="GV94" s="57"/>
      <c r="GW94" s="57"/>
      <c r="GX94" s="57"/>
      <c r="GY94" s="57"/>
      <c r="GZ94" s="57"/>
      <c r="HA94" s="57"/>
      <c r="HB94" s="57"/>
      <c r="HC94" s="57"/>
      <c r="HD94" s="57"/>
      <c r="HE94" s="57"/>
      <c r="HF94" s="57"/>
      <c r="HG94" s="57"/>
      <c r="HH94" s="57"/>
      <c r="HI94" s="57"/>
      <c r="HJ94" s="57"/>
    </row>
    <row r="95" spans="1:218" ht="12.75">
      <c r="A95" s="135" t="s">
        <v>296</v>
      </c>
      <c r="B95" s="60">
        <v>10</v>
      </c>
      <c r="C95" s="61">
        <v>10</v>
      </c>
      <c r="D95" s="61">
        <v>33</v>
      </c>
      <c r="E95" s="62">
        <v>0</v>
      </c>
      <c r="F95" s="62">
        <v>0</v>
      </c>
      <c r="G95" s="62">
        <v>0</v>
      </c>
      <c r="H95" s="63">
        <v>31</v>
      </c>
      <c r="I95" s="64">
        <v>12</v>
      </c>
      <c r="J95" s="60">
        <v>3</v>
      </c>
      <c r="K95" s="61">
        <v>3</v>
      </c>
      <c r="L95" s="61">
        <v>0</v>
      </c>
      <c r="M95" s="62">
        <v>0</v>
      </c>
      <c r="N95" s="63">
        <v>3</v>
      </c>
      <c r="O95" s="60">
        <v>106</v>
      </c>
      <c r="P95" s="61">
        <v>53</v>
      </c>
      <c r="Q95" s="62">
        <v>53</v>
      </c>
      <c r="R95" s="64">
        <v>53</v>
      </c>
      <c r="S95" s="60">
        <v>0</v>
      </c>
      <c r="T95" s="61">
        <v>0</v>
      </c>
      <c r="U95" s="62">
        <v>0</v>
      </c>
      <c r="V95" s="64">
        <v>0</v>
      </c>
      <c r="W95" s="78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7"/>
      <c r="CO95" s="57"/>
      <c r="CP95" s="57"/>
      <c r="CQ95" s="57"/>
      <c r="CR95" s="57"/>
      <c r="CS95" s="57"/>
      <c r="CT95" s="57"/>
      <c r="CU95" s="57"/>
      <c r="CV95" s="57"/>
      <c r="CW95" s="57"/>
      <c r="CX95" s="57"/>
      <c r="CY95" s="57"/>
      <c r="CZ95" s="57"/>
      <c r="DA95" s="57"/>
      <c r="DB95" s="57"/>
      <c r="DC95" s="57"/>
      <c r="DD95" s="57"/>
      <c r="DE95" s="57"/>
      <c r="DF95" s="57"/>
      <c r="DG95" s="57"/>
      <c r="DH95" s="57"/>
      <c r="DI95" s="57"/>
      <c r="DJ95" s="57"/>
      <c r="DK95" s="57"/>
      <c r="DL95" s="57"/>
      <c r="DM95" s="57"/>
      <c r="DN95" s="57"/>
      <c r="DO95" s="57"/>
      <c r="DP95" s="57"/>
      <c r="DQ95" s="57"/>
      <c r="DR95" s="57"/>
      <c r="DS95" s="57"/>
      <c r="DT95" s="57"/>
      <c r="DU95" s="57"/>
      <c r="DV95" s="57"/>
      <c r="DW95" s="57"/>
      <c r="DX95" s="57"/>
      <c r="DY95" s="57"/>
      <c r="DZ95" s="57"/>
      <c r="EA95" s="57"/>
      <c r="EB95" s="57"/>
      <c r="EC95" s="57"/>
      <c r="ED95" s="57"/>
      <c r="EE95" s="57"/>
      <c r="EF95" s="57"/>
      <c r="EG95" s="57"/>
      <c r="EH95" s="57"/>
      <c r="EI95" s="57"/>
      <c r="EJ95" s="57"/>
      <c r="EK95" s="57"/>
      <c r="EL95" s="57"/>
      <c r="EM95" s="57"/>
      <c r="EN95" s="57"/>
      <c r="EO95" s="57"/>
      <c r="EP95" s="57"/>
      <c r="EQ95" s="57"/>
      <c r="ER95" s="57"/>
      <c r="ES95" s="57"/>
      <c r="ET95" s="57"/>
      <c r="EU95" s="57"/>
      <c r="EV95" s="57"/>
      <c r="EW95" s="57"/>
      <c r="EX95" s="57"/>
      <c r="EY95" s="57"/>
      <c r="EZ95" s="57"/>
      <c r="FA95" s="57"/>
      <c r="FB95" s="57"/>
      <c r="FC95" s="57"/>
      <c r="FD95" s="57"/>
      <c r="FE95" s="57"/>
      <c r="FF95" s="57"/>
      <c r="FG95" s="57"/>
      <c r="FH95" s="57"/>
      <c r="FI95" s="57"/>
      <c r="FJ95" s="57"/>
      <c r="FK95" s="57"/>
      <c r="FL95" s="57"/>
      <c r="FM95" s="57"/>
      <c r="FN95" s="57"/>
      <c r="FO95" s="57"/>
      <c r="FP95" s="57"/>
      <c r="FQ95" s="57"/>
      <c r="FR95" s="57"/>
      <c r="FS95" s="57"/>
      <c r="FT95" s="57"/>
      <c r="FU95" s="57"/>
      <c r="FV95" s="57"/>
      <c r="FW95" s="57"/>
      <c r="FX95" s="57"/>
      <c r="FY95" s="57"/>
      <c r="FZ95" s="57"/>
      <c r="GA95" s="57"/>
      <c r="GB95" s="57"/>
      <c r="GC95" s="57"/>
      <c r="GD95" s="57"/>
      <c r="GE95" s="57"/>
      <c r="GF95" s="57"/>
      <c r="GG95" s="57"/>
      <c r="GH95" s="57"/>
      <c r="GI95" s="57"/>
      <c r="GJ95" s="57"/>
      <c r="GK95" s="57"/>
      <c r="GL95" s="57"/>
      <c r="GM95" s="57"/>
      <c r="GN95" s="57"/>
      <c r="GO95" s="57"/>
      <c r="GP95" s="57"/>
      <c r="GQ95" s="57"/>
      <c r="GR95" s="57"/>
      <c r="GS95" s="57"/>
      <c r="GT95" s="57"/>
      <c r="GU95" s="57"/>
      <c r="GV95" s="57"/>
      <c r="GW95" s="57"/>
      <c r="GX95" s="57"/>
      <c r="GY95" s="57"/>
      <c r="GZ95" s="57"/>
      <c r="HA95" s="57"/>
      <c r="HB95" s="57"/>
      <c r="HC95" s="57"/>
      <c r="HD95" s="57"/>
      <c r="HE95" s="57"/>
      <c r="HF95" s="57"/>
      <c r="HG95" s="57"/>
      <c r="HH95" s="57"/>
      <c r="HI95" s="57"/>
      <c r="HJ95" s="57"/>
    </row>
    <row r="96" spans="1:218" ht="12.75">
      <c r="A96" s="435" t="s">
        <v>297</v>
      </c>
      <c r="B96" s="60">
        <v>0</v>
      </c>
      <c r="C96" s="61">
        <v>0</v>
      </c>
      <c r="D96" s="61">
        <v>0</v>
      </c>
      <c r="E96" s="62">
        <v>0</v>
      </c>
      <c r="F96" s="62">
        <v>0</v>
      </c>
      <c r="G96" s="62">
        <v>0</v>
      </c>
      <c r="H96" s="63">
        <v>0</v>
      </c>
      <c r="I96" s="64">
        <v>0</v>
      </c>
      <c r="J96" s="60">
        <v>11</v>
      </c>
      <c r="K96" s="61">
        <v>11</v>
      </c>
      <c r="L96" s="61">
        <v>0</v>
      </c>
      <c r="M96" s="62">
        <v>0</v>
      </c>
      <c r="N96" s="63">
        <v>11</v>
      </c>
      <c r="O96" s="60">
        <v>41</v>
      </c>
      <c r="P96" s="61">
        <v>7</v>
      </c>
      <c r="Q96" s="62">
        <v>30</v>
      </c>
      <c r="R96" s="64">
        <v>11</v>
      </c>
      <c r="S96" s="60">
        <v>0</v>
      </c>
      <c r="T96" s="61">
        <v>0</v>
      </c>
      <c r="U96" s="62">
        <v>0</v>
      </c>
      <c r="V96" s="64">
        <v>0</v>
      </c>
      <c r="W96" s="78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57"/>
      <c r="CC96" s="57"/>
      <c r="CD96" s="57"/>
      <c r="CE96" s="57"/>
      <c r="CF96" s="57"/>
      <c r="CG96" s="57"/>
      <c r="CH96" s="57"/>
      <c r="CI96" s="57"/>
      <c r="CJ96" s="57"/>
      <c r="CK96" s="57"/>
      <c r="CL96" s="57"/>
      <c r="CM96" s="57"/>
      <c r="CN96" s="57"/>
      <c r="CO96" s="57"/>
      <c r="CP96" s="57"/>
      <c r="CQ96" s="57"/>
      <c r="CR96" s="57"/>
      <c r="CS96" s="57"/>
      <c r="CT96" s="57"/>
      <c r="CU96" s="57"/>
      <c r="CV96" s="57"/>
      <c r="CW96" s="57"/>
      <c r="CX96" s="57"/>
      <c r="CY96" s="57"/>
      <c r="CZ96" s="57"/>
      <c r="DA96" s="57"/>
      <c r="DB96" s="57"/>
      <c r="DC96" s="57"/>
      <c r="DD96" s="57"/>
      <c r="DE96" s="57"/>
      <c r="DF96" s="57"/>
      <c r="DG96" s="57"/>
      <c r="DH96" s="57"/>
      <c r="DI96" s="57"/>
      <c r="DJ96" s="57"/>
      <c r="DK96" s="57"/>
      <c r="DL96" s="57"/>
      <c r="DM96" s="57"/>
      <c r="DN96" s="57"/>
      <c r="DO96" s="57"/>
      <c r="DP96" s="57"/>
      <c r="DQ96" s="57"/>
      <c r="DR96" s="57"/>
      <c r="DS96" s="57"/>
      <c r="DT96" s="57"/>
      <c r="DU96" s="57"/>
      <c r="DV96" s="57"/>
      <c r="DW96" s="57"/>
      <c r="DX96" s="57"/>
      <c r="DY96" s="57"/>
      <c r="DZ96" s="57"/>
      <c r="EA96" s="57"/>
      <c r="EB96" s="57"/>
      <c r="EC96" s="57"/>
      <c r="ED96" s="57"/>
      <c r="EE96" s="57"/>
      <c r="EF96" s="57"/>
      <c r="EG96" s="57"/>
      <c r="EH96" s="57"/>
      <c r="EI96" s="57"/>
      <c r="EJ96" s="57"/>
      <c r="EK96" s="57"/>
      <c r="EL96" s="57"/>
      <c r="EM96" s="57"/>
      <c r="EN96" s="57"/>
      <c r="EO96" s="57"/>
      <c r="EP96" s="57"/>
      <c r="EQ96" s="57"/>
      <c r="ER96" s="57"/>
      <c r="ES96" s="57"/>
      <c r="ET96" s="57"/>
      <c r="EU96" s="57"/>
      <c r="EV96" s="57"/>
      <c r="EW96" s="57"/>
      <c r="EX96" s="57"/>
      <c r="EY96" s="57"/>
      <c r="EZ96" s="57"/>
      <c r="FA96" s="57"/>
      <c r="FB96" s="57"/>
      <c r="FC96" s="57"/>
      <c r="FD96" s="57"/>
      <c r="FE96" s="57"/>
      <c r="FF96" s="57"/>
      <c r="FG96" s="57"/>
      <c r="FH96" s="57"/>
      <c r="FI96" s="57"/>
      <c r="FJ96" s="57"/>
      <c r="FK96" s="57"/>
      <c r="FL96" s="57"/>
      <c r="FM96" s="57"/>
      <c r="FN96" s="57"/>
      <c r="FO96" s="57"/>
      <c r="FP96" s="57"/>
      <c r="FQ96" s="57"/>
      <c r="FR96" s="57"/>
      <c r="FS96" s="57"/>
      <c r="FT96" s="57"/>
      <c r="FU96" s="57"/>
      <c r="FV96" s="57"/>
      <c r="FW96" s="57"/>
      <c r="FX96" s="57"/>
      <c r="FY96" s="57"/>
      <c r="FZ96" s="57"/>
      <c r="GA96" s="57"/>
      <c r="GB96" s="57"/>
      <c r="GC96" s="57"/>
      <c r="GD96" s="57"/>
      <c r="GE96" s="57"/>
      <c r="GF96" s="57"/>
      <c r="GG96" s="57"/>
      <c r="GH96" s="57"/>
      <c r="GI96" s="57"/>
      <c r="GJ96" s="57"/>
      <c r="GK96" s="57"/>
      <c r="GL96" s="57"/>
      <c r="GM96" s="57"/>
      <c r="GN96" s="57"/>
      <c r="GO96" s="57"/>
      <c r="GP96" s="57"/>
      <c r="GQ96" s="57"/>
      <c r="GR96" s="57"/>
      <c r="GS96" s="57"/>
      <c r="GT96" s="57"/>
      <c r="GU96" s="57"/>
      <c r="GV96" s="57"/>
      <c r="GW96" s="57"/>
      <c r="GX96" s="57"/>
      <c r="GY96" s="57"/>
      <c r="GZ96" s="57"/>
      <c r="HA96" s="57"/>
      <c r="HB96" s="57"/>
      <c r="HC96" s="57"/>
      <c r="HD96" s="57"/>
      <c r="HE96" s="57"/>
      <c r="HF96" s="57"/>
      <c r="HG96" s="57"/>
      <c r="HH96" s="57"/>
      <c r="HI96" s="57"/>
      <c r="HJ96" s="57"/>
    </row>
    <row r="97" spans="1:218" ht="12.75">
      <c r="A97" s="435" t="s">
        <v>298</v>
      </c>
      <c r="B97" s="60">
        <v>41</v>
      </c>
      <c r="C97" s="61">
        <v>41</v>
      </c>
      <c r="D97" s="61">
        <v>37</v>
      </c>
      <c r="E97" s="62">
        <v>42</v>
      </c>
      <c r="F97" s="62">
        <v>0</v>
      </c>
      <c r="G97" s="62">
        <v>0</v>
      </c>
      <c r="H97" s="63">
        <v>42</v>
      </c>
      <c r="I97" s="64">
        <v>36</v>
      </c>
      <c r="J97" s="60">
        <v>6</v>
      </c>
      <c r="K97" s="61">
        <v>6</v>
      </c>
      <c r="L97" s="61">
        <v>0</v>
      </c>
      <c r="M97" s="62">
        <v>0</v>
      </c>
      <c r="N97" s="63">
        <v>6</v>
      </c>
      <c r="O97" s="60">
        <v>72</v>
      </c>
      <c r="P97" s="61">
        <v>15</v>
      </c>
      <c r="Q97" s="62">
        <v>62</v>
      </c>
      <c r="R97" s="64">
        <v>10</v>
      </c>
      <c r="S97" s="60">
        <v>0</v>
      </c>
      <c r="T97" s="61">
        <v>0</v>
      </c>
      <c r="U97" s="62">
        <v>0</v>
      </c>
      <c r="V97" s="64">
        <v>0</v>
      </c>
      <c r="W97" s="78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7"/>
      <c r="CG97" s="57"/>
      <c r="CH97" s="57"/>
      <c r="CI97" s="57"/>
      <c r="CJ97" s="57"/>
      <c r="CK97" s="57"/>
      <c r="CL97" s="57"/>
      <c r="CM97" s="57"/>
      <c r="CN97" s="57"/>
      <c r="CO97" s="57"/>
      <c r="CP97" s="57"/>
      <c r="CQ97" s="57"/>
      <c r="CR97" s="57"/>
      <c r="CS97" s="57"/>
      <c r="CT97" s="57"/>
      <c r="CU97" s="57"/>
      <c r="CV97" s="57"/>
      <c r="CW97" s="57"/>
      <c r="CX97" s="57"/>
      <c r="CY97" s="57"/>
      <c r="CZ97" s="57"/>
      <c r="DA97" s="57"/>
      <c r="DB97" s="57"/>
      <c r="DC97" s="57"/>
      <c r="DD97" s="57"/>
      <c r="DE97" s="57"/>
      <c r="DF97" s="57"/>
      <c r="DG97" s="57"/>
      <c r="DH97" s="57"/>
      <c r="DI97" s="57"/>
      <c r="DJ97" s="57"/>
      <c r="DK97" s="57"/>
      <c r="DL97" s="57"/>
      <c r="DM97" s="57"/>
      <c r="DN97" s="57"/>
      <c r="DO97" s="57"/>
      <c r="DP97" s="57"/>
      <c r="DQ97" s="57"/>
      <c r="DR97" s="57"/>
      <c r="DS97" s="57"/>
      <c r="DT97" s="57"/>
      <c r="DU97" s="57"/>
      <c r="DV97" s="57"/>
      <c r="DW97" s="57"/>
      <c r="DX97" s="57"/>
      <c r="DY97" s="57"/>
      <c r="DZ97" s="57"/>
      <c r="EA97" s="57"/>
      <c r="EB97" s="57"/>
      <c r="EC97" s="57"/>
      <c r="ED97" s="57"/>
      <c r="EE97" s="57"/>
      <c r="EF97" s="57"/>
      <c r="EG97" s="57"/>
      <c r="EH97" s="57"/>
      <c r="EI97" s="57"/>
      <c r="EJ97" s="57"/>
      <c r="EK97" s="57"/>
      <c r="EL97" s="57"/>
      <c r="EM97" s="57"/>
      <c r="EN97" s="57"/>
      <c r="EO97" s="57"/>
      <c r="EP97" s="57"/>
      <c r="EQ97" s="57"/>
      <c r="ER97" s="57"/>
      <c r="ES97" s="57"/>
      <c r="ET97" s="57"/>
      <c r="EU97" s="57"/>
      <c r="EV97" s="57"/>
      <c r="EW97" s="57"/>
      <c r="EX97" s="57"/>
      <c r="EY97" s="57"/>
      <c r="EZ97" s="57"/>
      <c r="FA97" s="57"/>
      <c r="FB97" s="57"/>
      <c r="FC97" s="57"/>
      <c r="FD97" s="57"/>
      <c r="FE97" s="57"/>
      <c r="FF97" s="57"/>
      <c r="FG97" s="57"/>
      <c r="FH97" s="57"/>
      <c r="FI97" s="57"/>
      <c r="FJ97" s="57"/>
      <c r="FK97" s="57"/>
      <c r="FL97" s="57"/>
      <c r="FM97" s="57"/>
      <c r="FN97" s="57"/>
      <c r="FO97" s="57"/>
      <c r="FP97" s="57"/>
      <c r="FQ97" s="57"/>
      <c r="FR97" s="57"/>
      <c r="FS97" s="57"/>
      <c r="FT97" s="57"/>
      <c r="FU97" s="57"/>
      <c r="FV97" s="57"/>
      <c r="FW97" s="57"/>
      <c r="FX97" s="57"/>
      <c r="FY97" s="57"/>
      <c r="FZ97" s="57"/>
      <c r="GA97" s="57"/>
      <c r="GB97" s="57"/>
      <c r="GC97" s="57"/>
      <c r="GD97" s="57"/>
      <c r="GE97" s="57"/>
      <c r="GF97" s="57"/>
      <c r="GG97" s="57"/>
      <c r="GH97" s="57"/>
      <c r="GI97" s="57"/>
      <c r="GJ97" s="57"/>
      <c r="GK97" s="57"/>
      <c r="GL97" s="57"/>
      <c r="GM97" s="57"/>
      <c r="GN97" s="57"/>
      <c r="GO97" s="57"/>
      <c r="GP97" s="57"/>
      <c r="GQ97" s="57"/>
      <c r="GR97" s="57"/>
      <c r="GS97" s="57"/>
      <c r="GT97" s="57"/>
      <c r="GU97" s="57"/>
      <c r="GV97" s="57"/>
      <c r="GW97" s="57"/>
      <c r="GX97" s="57"/>
      <c r="GY97" s="57"/>
      <c r="GZ97" s="57"/>
      <c r="HA97" s="57"/>
      <c r="HB97" s="57"/>
      <c r="HC97" s="57"/>
      <c r="HD97" s="57"/>
      <c r="HE97" s="57"/>
      <c r="HF97" s="57"/>
      <c r="HG97" s="57"/>
      <c r="HH97" s="57"/>
      <c r="HI97" s="57"/>
      <c r="HJ97" s="57"/>
    </row>
    <row r="98" spans="1:218" ht="13.5" thickBot="1">
      <c r="A98" s="435" t="s">
        <v>299</v>
      </c>
      <c r="B98" s="111">
        <v>50</v>
      </c>
      <c r="C98" s="113">
        <v>50</v>
      </c>
      <c r="D98" s="113">
        <v>21</v>
      </c>
      <c r="E98" s="113">
        <v>0</v>
      </c>
      <c r="F98" s="113">
        <v>0</v>
      </c>
      <c r="G98" s="113">
        <v>0</v>
      </c>
      <c r="H98" s="113">
        <v>0</v>
      </c>
      <c r="I98" s="114">
        <v>71</v>
      </c>
      <c r="J98" s="111">
        <v>1</v>
      </c>
      <c r="K98" s="113">
        <v>1</v>
      </c>
      <c r="L98" s="113">
        <v>0</v>
      </c>
      <c r="M98" s="113">
        <v>0</v>
      </c>
      <c r="N98" s="114">
        <v>1</v>
      </c>
      <c r="O98" s="111">
        <v>75</v>
      </c>
      <c r="P98" s="113">
        <v>17</v>
      </c>
      <c r="Q98" s="113">
        <v>72</v>
      </c>
      <c r="R98" s="114">
        <v>3</v>
      </c>
      <c r="S98" s="111">
        <v>0</v>
      </c>
      <c r="T98" s="113">
        <v>0</v>
      </c>
      <c r="U98" s="113">
        <v>0</v>
      </c>
      <c r="V98" s="115">
        <v>0</v>
      </c>
      <c r="W98" s="78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7"/>
      <c r="CC98" s="57"/>
      <c r="CD98" s="57"/>
      <c r="CE98" s="57"/>
      <c r="CF98" s="57"/>
      <c r="CG98" s="57"/>
      <c r="CH98" s="57"/>
      <c r="CI98" s="57"/>
      <c r="CJ98" s="57"/>
      <c r="CK98" s="57"/>
      <c r="CL98" s="57"/>
      <c r="CM98" s="57"/>
      <c r="CN98" s="57"/>
      <c r="CO98" s="57"/>
      <c r="CP98" s="57"/>
      <c r="CQ98" s="57"/>
      <c r="CR98" s="57"/>
      <c r="CS98" s="57"/>
      <c r="CT98" s="57"/>
      <c r="CU98" s="57"/>
      <c r="CV98" s="57"/>
      <c r="CW98" s="57"/>
      <c r="CX98" s="57"/>
      <c r="CY98" s="57"/>
      <c r="CZ98" s="57"/>
      <c r="DA98" s="57"/>
      <c r="DB98" s="57"/>
      <c r="DC98" s="57"/>
      <c r="DD98" s="57"/>
      <c r="DE98" s="57"/>
      <c r="DF98" s="57"/>
      <c r="DG98" s="57"/>
      <c r="DH98" s="57"/>
      <c r="DI98" s="57"/>
      <c r="DJ98" s="57"/>
      <c r="DK98" s="57"/>
      <c r="DL98" s="57"/>
      <c r="DM98" s="57"/>
      <c r="DN98" s="57"/>
      <c r="DO98" s="57"/>
      <c r="DP98" s="57"/>
      <c r="DQ98" s="57"/>
      <c r="DR98" s="57"/>
      <c r="DS98" s="57"/>
      <c r="DT98" s="57"/>
      <c r="DU98" s="57"/>
      <c r="DV98" s="57"/>
      <c r="DW98" s="57"/>
      <c r="DX98" s="57"/>
      <c r="DY98" s="57"/>
      <c r="DZ98" s="57"/>
      <c r="EA98" s="57"/>
      <c r="EB98" s="57"/>
      <c r="EC98" s="57"/>
      <c r="ED98" s="57"/>
      <c r="EE98" s="57"/>
      <c r="EF98" s="57"/>
      <c r="EG98" s="57"/>
      <c r="EH98" s="57"/>
      <c r="EI98" s="57"/>
      <c r="EJ98" s="57"/>
      <c r="EK98" s="57"/>
      <c r="EL98" s="57"/>
      <c r="EM98" s="57"/>
      <c r="EN98" s="57"/>
      <c r="EO98" s="57"/>
      <c r="EP98" s="57"/>
      <c r="EQ98" s="57"/>
      <c r="ER98" s="57"/>
      <c r="ES98" s="57"/>
      <c r="ET98" s="57"/>
      <c r="EU98" s="57"/>
      <c r="EV98" s="57"/>
      <c r="EW98" s="57"/>
      <c r="EX98" s="57"/>
      <c r="EY98" s="57"/>
      <c r="EZ98" s="57"/>
      <c r="FA98" s="57"/>
      <c r="FB98" s="57"/>
      <c r="FC98" s="57"/>
      <c r="FD98" s="57"/>
      <c r="FE98" s="57"/>
      <c r="FF98" s="57"/>
      <c r="FG98" s="57"/>
      <c r="FH98" s="57"/>
      <c r="FI98" s="57"/>
      <c r="FJ98" s="57"/>
      <c r="FK98" s="57"/>
      <c r="FL98" s="57"/>
      <c r="FM98" s="57"/>
      <c r="FN98" s="57"/>
      <c r="FO98" s="57"/>
      <c r="FP98" s="57"/>
      <c r="FQ98" s="57"/>
      <c r="FR98" s="57"/>
      <c r="FS98" s="57"/>
      <c r="FT98" s="57"/>
      <c r="FU98" s="57"/>
      <c r="FV98" s="57"/>
      <c r="FW98" s="57"/>
      <c r="FX98" s="57"/>
      <c r="FY98" s="57"/>
      <c r="FZ98" s="57"/>
      <c r="GA98" s="57"/>
      <c r="GB98" s="57"/>
      <c r="GC98" s="57"/>
      <c r="GD98" s="57"/>
      <c r="GE98" s="57"/>
      <c r="GF98" s="57"/>
      <c r="GG98" s="57"/>
      <c r="GH98" s="57"/>
      <c r="GI98" s="57"/>
      <c r="GJ98" s="57"/>
      <c r="GK98" s="57"/>
      <c r="GL98" s="57"/>
      <c r="GM98" s="57"/>
      <c r="GN98" s="57"/>
      <c r="GO98" s="57"/>
      <c r="GP98" s="57"/>
      <c r="GQ98" s="57"/>
      <c r="GR98" s="57"/>
      <c r="GS98" s="57"/>
      <c r="GT98" s="57"/>
      <c r="GU98" s="57"/>
      <c r="GV98" s="57"/>
      <c r="GW98" s="57"/>
      <c r="GX98" s="57"/>
      <c r="GY98" s="57"/>
      <c r="GZ98" s="57"/>
      <c r="HA98" s="57"/>
      <c r="HB98" s="57"/>
      <c r="HC98" s="57"/>
      <c r="HD98" s="57"/>
      <c r="HE98" s="57"/>
      <c r="HF98" s="57"/>
      <c r="HG98" s="57"/>
      <c r="HH98" s="57"/>
      <c r="HI98" s="57"/>
      <c r="HJ98" s="57"/>
    </row>
    <row r="99" spans="1:22" ht="12.75">
      <c r="A99" s="99" t="s">
        <v>38</v>
      </c>
      <c r="B99" s="116"/>
      <c r="C99" s="116"/>
      <c r="D99" s="116"/>
      <c r="E99" s="116"/>
      <c r="F99" s="116"/>
      <c r="G99" s="116"/>
      <c r="H99" s="116"/>
      <c r="I99" s="100"/>
      <c r="J99" s="116"/>
      <c r="K99" s="116"/>
      <c r="L99" s="116"/>
      <c r="M99" s="116"/>
      <c r="N99" s="116"/>
      <c r="O99" s="116"/>
      <c r="P99" s="116"/>
      <c r="Q99" s="116"/>
      <c r="R99" s="116" t="s">
        <v>38</v>
      </c>
      <c r="S99" s="116"/>
      <c r="T99" s="116"/>
      <c r="U99" s="116"/>
      <c r="V99" s="116"/>
    </row>
    <row r="100" spans="1:22" ht="12.75">
      <c r="A100" s="99" t="s">
        <v>38</v>
      </c>
      <c r="B100" s="116"/>
      <c r="C100" s="116"/>
      <c r="D100" s="116"/>
      <c r="E100" s="116"/>
      <c r="F100" s="116"/>
      <c r="G100" s="116"/>
      <c r="H100" s="116"/>
      <c r="I100" s="100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</row>
    <row r="101" spans="1:22" s="117" customFormat="1" ht="18">
      <c r="A101" s="451" t="s">
        <v>84</v>
      </c>
      <c r="B101" s="451"/>
      <c r="C101" s="451"/>
      <c r="D101" s="451"/>
      <c r="E101" s="451"/>
      <c r="F101" s="451"/>
      <c r="G101" s="451"/>
      <c r="H101" s="451"/>
      <c r="I101" s="451"/>
      <c r="J101" s="451"/>
      <c r="K101" s="451"/>
      <c r="L101" s="451"/>
      <c r="M101" s="451"/>
      <c r="N101" s="451"/>
      <c r="O101" s="451"/>
      <c r="P101" s="451"/>
      <c r="Q101" s="451"/>
      <c r="R101" s="451"/>
      <c r="S101" s="451"/>
      <c r="T101" s="451"/>
      <c r="U101" s="451"/>
      <c r="V101" s="451"/>
    </row>
    <row r="102" spans="1:22" ht="13.5" thickBot="1">
      <c r="A102" t="s">
        <v>38</v>
      </c>
      <c r="B102" s="9"/>
      <c r="C102" s="9"/>
      <c r="V102" s="1" t="s">
        <v>19</v>
      </c>
    </row>
    <row r="103" spans="1:22" ht="12.75">
      <c r="A103" s="442" t="s">
        <v>0</v>
      </c>
      <c r="B103" s="12" t="s">
        <v>20</v>
      </c>
      <c r="C103" s="13"/>
      <c r="D103" s="13"/>
      <c r="E103" s="13"/>
      <c r="F103" s="13"/>
      <c r="G103" s="13"/>
      <c r="H103" s="13"/>
      <c r="I103" s="14"/>
      <c r="J103" s="12" t="s">
        <v>21</v>
      </c>
      <c r="K103" s="13"/>
      <c r="L103" s="15"/>
      <c r="M103" s="13"/>
      <c r="N103" s="14"/>
      <c r="O103" s="448" t="s">
        <v>22</v>
      </c>
      <c r="P103" s="449"/>
      <c r="Q103" s="449"/>
      <c r="R103" s="450"/>
      <c r="S103" s="448" t="s">
        <v>23</v>
      </c>
      <c r="T103" s="449" t="s">
        <v>23</v>
      </c>
      <c r="U103" s="449"/>
      <c r="V103" s="450"/>
    </row>
    <row r="104" spans="1:22" s="32" customFormat="1" ht="12.75">
      <c r="A104" s="441"/>
      <c r="B104" s="402" t="s">
        <v>24</v>
      </c>
      <c r="C104" s="314" t="s">
        <v>83</v>
      </c>
      <c r="D104" s="21"/>
      <c r="E104" s="22" t="s">
        <v>25</v>
      </c>
      <c r="F104" s="407"/>
      <c r="G104" s="22"/>
      <c r="H104" s="23"/>
      <c r="I104" s="401" t="s">
        <v>24</v>
      </c>
      <c r="J104" s="29" t="s">
        <v>24</v>
      </c>
      <c r="K104" s="314" t="s">
        <v>83</v>
      </c>
      <c r="L104" s="26"/>
      <c r="M104" s="27"/>
      <c r="N104" s="400" t="s">
        <v>24</v>
      </c>
      <c r="O104" s="29" t="s">
        <v>26</v>
      </c>
      <c r="P104" s="314" t="s">
        <v>83</v>
      </c>
      <c r="Q104" s="30"/>
      <c r="R104" s="400" t="s">
        <v>24</v>
      </c>
      <c r="S104" s="29" t="s">
        <v>26</v>
      </c>
      <c r="T104" s="314" t="s">
        <v>173</v>
      </c>
      <c r="U104" s="399"/>
      <c r="V104" s="400" t="s">
        <v>24</v>
      </c>
    </row>
    <row r="105" spans="1:22" ht="14.25" customHeight="1">
      <c r="A105" s="441"/>
      <c r="B105" s="33" t="s">
        <v>27</v>
      </c>
      <c r="C105" s="314" t="s">
        <v>82</v>
      </c>
      <c r="D105" s="301" t="s">
        <v>171</v>
      </c>
      <c r="E105" s="452" t="s">
        <v>172</v>
      </c>
      <c r="F105" s="439" t="s">
        <v>28</v>
      </c>
      <c r="G105" s="440"/>
      <c r="H105" s="35" t="s">
        <v>29</v>
      </c>
      <c r="I105" s="36" t="s">
        <v>27</v>
      </c>
      <c r="J105" s="37" t="s">
        <v>27</v>
      </c>
      <c r="K105" s="314" t="s">
        <v>82</v>
      </c>
      <c r="L105" s="301" t="s">
        <v>26</v>
      </c>
      <c r="M105" s="42" t="s">
        <v>25</v>
      </c>
      <c r="N105" s="39" t="s">
        <v>30</v>
      </c>
      <c r="O105" s="40" t="s">
        <v>31</v>
      </c>
      <c r="P105" s="314" t="s">
        <v>82</v>
      </c>
      <c r="Q105" s="198" t="s">
        <v>32</v>
      </c>
      <c r="R105" s="36" t="s">
        <v>27</v>
      </c>
      <c r="S105" s="40" t="s">
        <v>31</v>
      </c>
      <c r="T105" s="314" t="s">
        <v>174</v>
      </c>
      <c r="U105" s="198" t="s">
        <v>32</v>
      </c>
      <c r="V105" s="36" t="s">
        <v>30</v>
      </c>
    </row>
    <row r="106" spans="1:22" ht="23.25" thickBot="1">
      <c r="A106" s="443"/>
      <c r="B106" s="408" t="s">
        <v>94</v>
      </c>
      <c r="C106" s="313" t="s">
        <v>95</v>
      </c>
      <c r="D106" s="45" t="s">
        <v>33</v>
      </c>
      <c r="E106" s="453"/>
      <c r="F106" s="320" t="s">
        <v>34</v>
      </c>
      <c r="G106" s="198" t="s">
        <v>35</v>
      </c>
      <c r="H106" s="199" t="s">
        <v>199</v>
      </c>
      <c r="I106" s="54">
        <v>38717</v>
      </c>
      <c r="J106" s="321">
        <v>38353</v>
      </c>
      <c r="K106" s="313" t="s">
        <v>95</v>
      </c>
      <c r="L106" s="49" t="s">
        <v>33</v>
      </c>
      <c r="M106" s="42" t="s">
        <v>33</v>
      </c>
      <c r="N106" s="322">
        <v>38717</v>
      </c>
      <c r="O106" s="52">
        <v>38353</v>
      </c>
      <c r="P106" s="313" t="s">
        <v>96</v>
      </c>
      <c r="Q106" s="47" t="s">
        <v>33</v>
      </c>
      <c r="R106" s="54">
        <v>38717</v>
      </c>
      <c r="S106" s="52">
        <v>38353</v>
      </c>
      <c r="T106" s="313" t="s">
        <v>95</v>
      </c>
      <c r="U106" s="47" t="s">
        <v>33</v>
      </c>
      <c r="V106" s="54">
        <v>38717</v>
      </c>
    </row>
    <row r="107" spans="1:22" ht="13.5" thickBot="1">
      <c r="A107" s="55" t="s">
        <v>45</v>
      </c>
      <c r="B107" s="366">
        <f aca="true" t="shared" si="9" ref="B107:V107">SUM(B108+B109)</f>
        <v>3649</v>
      </c>
      <c r="C107" s="364">
        <f t="shared" si="9"/>
        <v>1010</v>
      </c>
      <c r="D107" s="364">
        <f t="shared" si="9"/>
        <v>7545</v>
      </c>
      <c r="E107" s="364">
        <f t="shared" si="9"/>
        <v>6800</v>
      </c>
      <c r="F107" s="364">
        <f t="shared" si="9"/>
        <v>450</v>
      </c>
      <c r="G107" s="364">
        <f t="shared" si="9"/>
        <v>200</v>
      </c>
      <c r="H107" s="365">
        <f t="shared" si="9"/>
        <v>7450</v>
      </c>
      <c r="I107" s="425">
        <f>SUM(I108:I109)</f>
        <v>3744</v>
      </c>
      <c r="J107" s="366">
        <f t="shared" si="9"/>
        <v>8460</v>
      </c>
      <c r="K107" s="364">
        <f t="shared" si="9"/>
        <v>1000</v>
      </c>
      <c r="L107" s="364">
        <f t="shared" si="9"/>
        <v>41</v>
      </c>
      <c r="M107" s="364">
        <f t="shared" si="9"/>
        <v>3000</v>
      </c>
      <c r="N107" s="365">
        <f t="shared" si="9"/>
        <v>5501</v>
      </c>
      <c r="O107" s="366">
        <f t="shared" si="9"/>
        <v>659</v>
      </c>
      <c r="P107" s="364">
        <f t="shared" si="9"/>
        <v>238</v>
      </c>
      <c r="Q107" s="364">
        <f t="shared" si="9"/>
        <v>400</v>
      </c>
      <c r="R107" s="365">
        <f t="shared" si="9"/>
        <v>259</v>
      </c>
      <c r="S107" s="366">
        <f t="shared" si="9"/>
        <v>243</v>
      </c>
      <c r="T107" s="364">
        <f t="shared" si="9"/>
        <v>243</v>
      </c>
      <c r="U107" s="364">
        <f t="shared" si="9"/>
        <v>243</v>
      </c>
      <c r="V107" s="424">
        <f t="shared" si="9"/>
        <v>0</v>
      </c>
    </row>
    <row r="108" spans="1:22" ht="12.75">
      <c r="A108" s="133" t="s">
        <v>9</v>
      </c>
      <c r="B108" s="347">
        <v>3639</v>
      </c>
      <c r="C108" s="361">
        <v>1000</v>
      </c>
      <c r="D108" s="348">
        <v>7400</v>
      </c>
      <c r="E108" s="349">
        <v>6800</v>
      </c>
      <c r="F108" s="362">
        <v>450</v>
      </c>
      <c r="G108" s="347">
        <v>200</v>
      </c>
      <c r="H108" s="350">
        <v>7450</v>
      </c>
      <c r="I108" s="351">
        <v>3589</v>
      </c>
      <c r="J108" s="352">
        <v>8460</v>
      </c>
      <c r="K108" s="361">
        <v>1000</v>
      </c>
      <c r="L108" s="348">
        <v>41</v>
      </c>
      <c r="M108" s="347">
        <v>3000</v>
      </c>
      <c r="N108" s="173">
        <v>5501</v>
      </c>
      <c r="O108" s="363">
        <v>596</v>
      </c>
      <c r="P108" s="361">
        <v>188</v>
      </c>
      <c r="Q108" s="347">
        <v>360</v>
      </c>
      <c r="R108" s="173">
        <v>236</v>
      </c>
      <c r="S108" s="363">
        <v>243</v>
      </c>
      <c r="T108" s="347" t="s">
        <v>133</v>
      </c>
      <c r="U108" s="347">
        <v>243</v>
      </c>
      <c r="V108" s="173">
        <v>0</v>
      </c>
    </row>
    <row r="109" spans="1:22" ht="13.5" thickBot="1">
      <c r="A109" s="436" t="s">
        <v>300</v>
      </c>
      <c r="B109" s="353" t="s">
        <v>136</v>
      </c>
      <c r="C109" s="354" t="s">
        <v>136</v>
      </c>
      <c r="D109" s="355">
        <v>145</v>
      </c>
      <c r="E109" s="356">
        <v>0</v>
      </c>
      <c r="F109" s="357">
        <v>0</v>
      </c>
      <c r="G109" s="353">
        <v>0</v>
      </c>
      <c r="H109" s="353">
        <v>0</v>
      </c>
      <c r="I109" s="358">
        <v>155</v>
      </c>
      <c r="J109" s="359">
        <v>0</v>
      </c>
      <c r="K109" s="354">
        <v>0</v>
      </c>
      <c r="L109" s="355">
        <v>0</v>
      </c>
      <c r="M109" s="353">
        <v>0</v>
      </c>
      <c r="N109" s="318">
        <v>0</v>
      </c>
      <c r="O109" s="360">
        <v>63</v>
      </c>
      <c r="P109" s="354">
        <v>50</v>
      </c>
      <c r="Q109" s="353">
        <v>40</v>
      </c>
      <c r="R109" s="318">
        <v>23</v>
      </c>
      <c r="S109" s="360">
        <v>0</v>
      </c>
      <c r="T109" s="353">
        <v>0</v>
      </c>
      <c r="U109" s="353">
        <v>0</v>
      </c>
      <c r="V109" s="318">
        <v>0</v>
      </c>
    </row>
    <row r="110" spans="1:218" s="58" customFormat="1" ht="13.5" thickBot="1">
      <c r="A110" s="55" t="s">
        <v>46</v>
      </c>
      <c r="B110" s="56">
        <f>SUM(B111:B112)</f>
        <v>93</v>
      </c>
      <c r="C110" s="285">
        <f aca="true" t="shared" si="10" ref="C110:V110">SUM(C111:C112)</f>
        <v>93</v>
      </c>
      <c r="D110" s="285">
        <f t="shared" si="10"/>
        <v>0</v>
      </c>
      <c r="E110" s="285">
        <f t="shared" si="10"/>
        <v>0</v>
      </c>
      <c r="F110" s="285">
        <f t="shared" si="10"/>
        <v>0</v>
      </c>
      <c r="G110" s="285">
        <f t="shared" si="10"/>
        <v>0</v>
      </c>
      <c r="H110" s="285">
        <f t="shared" si="10"/>
        <v>0</v>
      </c>
      <c r="I110" s="163">
        <f t="shared" si="10"/>
        <v>93</v>
      </c>
      <c r="J110" s="56">
        <f t="shared" si="10"/>
        <v>361</v>
      </c>
      <c r="K110" s="285">
        <f t="shared" si="10"/>
        <v>361</v>
      </c>
      <c r="L110" s="285">
        <f t="shared" si="10"/>
        <v>17</v>
      </c>
      <c r="M110" s="285">
        <f t="shared" si="10"/>
        <v>0</v>
      </c>
      <c r="N110" s="323">
        <f t="shared" si="10"/>
        <v>378</v>
      </c>
      <c r="O110" s="56">
        <f t="shared" si="10"/>
        <v>177</v>
      </c>
      <c r="P110" s="285">
        <f t="shared" si="10"/>
        <v>127</v>
      </c>
      <c r="Q110" s="285">
        <f t="shared" si="10"/>
        <v>55</v>
      </c>
      <c r="R110" s="323">
        <f t="shared" si="10"/>
        <v>122</v>
      </c>
      <c r="S110" s="56">
        <f t="shared" si="10"/>
        <v>0</v>
      </c>
      <c r="T110" s="285">
        <f t="shared" si="10"/>
        <v>0</v>
      </c>
      <c r="U110" s="285">
        <f t="shared" si="10"/>
        <v>0</v>
      </c>
      <c r="V110" s="163">
        <f t="shared" si="10"/>
        <v>0</v>
      </c>
      <c r="W110" s="78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  <c r="BO110" s="57"/>
      <c r="BP110" s="57"/>
      <c r="BQ110" s="57"/>
      <c r="BR110" s="57"/>
      <c r="BS110" s="57"/>
      <c r="BT110" s="57"/>
      <c r="BU110" s="57"/>
      <c r="BV110" s="57"/>
      <c r="BW110" s="57"/>
      <c r="BX110" s="57"/>
      <c r="BY110" s="57"/>
      <c r="BZ110" s="57"/>
      <c r="CA110" s="57"/>
      <c r="CB110" s="57"/>
      <c r="CC110" s="57"/>
      <c r="CD110" s="57"/>
      <c r="CE110" s="57"/>
      <c r="CF110" s="57"/>
      <c r="CG110" s="57"/>
      <c r="CH110" s="57"/>
      <c r="CI110" s="57"/>
      <c r="CJ110" s="57"/>
      <c r="CK110" s="57"/>
      <c r="CL110" s="57"/>
      <c r="CM110" s="57"/>
      <c r="CN110" s="57"/>
      <c r="CO110" s="57"/>
      <c r="CP110" s="57"/>
      <c r="CQ110" s="57"/>
      <c r="CR110" s="57"/>
      <c r="CS110" s="57"/>
      <c r="CT110" s="57"/>
      <c r="CU110" s="57"/>
      <c r="CV110" s="57"/>
      <c r="CW110" s="57"/>
      <c r="CX110" s="57"/>
      <c r="CY110" s="57"/>
      <c r="CZ110" s="57"/>
      <c r="DA110" s="57"/>
      <c r="DB110" s="57"/>
      <c r="DC110" s="57"/>
      <c r="DD110" s="57"/>
      <c r="DE110" s="57"/>
      <c r="DF110" s="57"/>
      <c r="DG110" s="57"/>
      <c r="DH110" s="57"/>
      <c r="DI110" s="57"/>
      <c r="DJ110" s="57"/>
      <c r="DK110" s="57"/>
      <c r="DL110" s="57"/>
      <c r="DM110" s="57"/>
      <c r="DN110" s="57"/>
      <c r="DO110" s="57"/>
      <c r="DP110" s="57"/>
      <c r="DQ110" s="57"/>
      <c r="DR110" s="57"/>
      <c r="DS110" s="57"/>
      <c r="DT110" s="57"/>
      <c r="DU110" s="57"/>
      <c r="DV110" s="57"/>
      <c r="DW110" s="57"/>
      <c r="DX110" s="57"/>
      <c r="DY110" s="57"/>
      <c r="DZ110" s="57"/>
      <c r="EA110" s="57"/>
      <c r="EB110" s="57"/>
      <c r="EC110" s="57"/>
      <c r="ED110" s="57"/>
      <c r="EE110" s="57"/>
      <c r="EF110" s="57"/>
      <c r="EG110" s="57"/>
      <c r="EH110" s="57"/>
      <c r="EI110" s="57"/>
      <c r="EJ110" s="57"/>
      <c r="EK110" s="57"/>
      <c r="EL110" s="57"/>
      <c r="EM110" s="57"/>
      <c r="EN110" s="57"/>
      <c r="EO110" s="57"/>
      <c r="EP110" s="57"/>
      <c r="EQ110" s="57"/>
      <c r="ER110" s="57"/>
      <c r="ES110" s="57"/>
      <c r="ET110" s="57"/>
      <c r="EU110" s="57"/>
      <c r="EV110" s="57"/>
      <c r="EW110" s="57"/>
      <c r="EX110" s="57"/>
      <c r="EY110" s="57"/>
      <c r="EZ110" s="57"/>
      <c r="FA110" s="57"/>
      <c r="FB110" s="57"/>
      <c r="FC110" s="57"/>
      <c r="FD110" s="57"/>
      <c r="FE110" s="57"/>
      <c r="FF110" s="57"/>
      <c r="FG110" s="57"/>
      <c r="FH110" s="57"/>
      <c r="FI110" s="57"/>
      <c r="FJ110" s="57"/>
      <c r="FK110" s="57"/>
      <c r="FL110" s="57"/>
      <c r="FM110" s="57"/>
      <c r="FN110" s="57"/>
      <c r="FO110" s="57"/>
      <c r="FP110" s="57"/>
      <c r="FQ110" s="57"/>
      <c r="FR110" s="57"/>
      <c r="FS110" s="57"/>
      <c r="FT110" s="57"/>
      <c r="FU110" s="57"/>
      <c r="FV110" s="57"/>
      <c r="FW110" s="57"/>
      <c r="FX110" s="57"/>
      <c r="FY110" s="57"/>
      <c r="FZ110" s="57"/>
      <c r="GA110" s="57"/>
      <c r="GB110" s="57"/>
      <c r="GC110" s="57"/>
      <c r="GD110" s="57"/>
      <c r="GE110" s="57"/>
      <c r="GF110" s="57"/>
      <c r="GG110" s="57"/>
      <c r="GH110" s="57"/>
      <c r="GI110" s="57"/>
      <c r="GJ110" s="57"/>
      <c r="GK110" s="57"/>
      <c r="GL110" s="57"/>
      <c r="GM110" s="57"/>
      <c r="GN110" s="57"/>
      <c r="GO110" s="57"/>
      <c r="GP110" s="57"/>
      <c r="GQ110" s="57"/>
      <c r="GR110" s="57"/>
      <c r="GS110" s="57"/>
      <c r="GT110" s="57"/>
      <c r="GU110" s="57"/>
      <c r="GV110" s="57"/>
      <c r="GW110" s="57"/>
      <c r="GX110" s="57"/>
      <c r="GY110" s="57"/>
      <c r="GZ110" s="57"/>
      <c r="HA110" s="57"/>
      <c r="HB110" s="57"/>
      <c r="HC110" s="57"/>
      <c r="HD110" s="57"/>
      <c r="HE110" s="57"/>
      <c r="HF110" s="57"/>
      <c r="HG110" s="57"/>
      <c r="HH110" s="57"/>
      <c r="HI110" s="57"/>
      <c r="HJ110" s="57"/>
    </row>
    <row r="111" spans="1:23" s="57" customFormat="1" ht="12.75">
      <c r="A111" s="106" t="s">
        <v>18</v>
      </c>
      <c r="B111" s="74">
        <v>0</v>
      </c>
      <c r="C111" s="144">
        <v>0</v>
      </c>
      <c r="D111" s="75">
        <v>0</v>
      </c>
      <c r="E111" s="75">
        <v>0</v>
      </c>
      <c r="F111" s="75">
        <v>0</v>
      </c>
      <c r="G111" s="75">
        <v>0</v>
      </c>
      <c r="H111" s="75">
        <v>0</v>
      </c>
      <c r="I111" s="76">
        <v>0</v>
      </c>
      <c r="J111" s="74">
        <v>197</v>
      </c>
      <c r="K111" s="144">
        <v>197</v>
      </c>
      <c r="L111" s="75">
        <v>17</v>
      </c>
      <c r="M111" s="75">
        <v>0</v>
      </c>
      <c r="N111" s="76">
        <v>214</v>
      </c>
      <c r="O111" s="74">
        <v>121</v>
      </c>
      <c r="P111" s="144">
        <v>91</v>
      </c>
      <c r="Q111" s="75">
        <v>35</v>
      </c>
      <c r="R111" s="76">
        <v>86</v>
      </c>
      <c r="S111" s="74">
        <v>0</v>
      </c>
      <c r="T111" s="144">
        <v>0</v>
      </c>
      <c r="U111" s="75">
        <v>0</v>
      </c>
      <c r="V111" s="76">
        <v>0</v>
      </c>
      <c r="W111" s="78"/>
    </row>
    <row r="112" spans="1:23" s="57" customFormat="1" ht="13.5" thickBot="1">
      <c r="A112" s="77" t="s">
        <v>17</v>
      </c>
      <c r="B112" s="127">
        <v>93</v>
      </c>
      <c r="C112" s="128">
        <v>93</v>
      </c>
      <c r="D112" s="128">
        <v>0</v>
      </c>
      <c r="E112" s="129">
        <v>0</v>
      </c>
      <c r="F112" s="129">
        <v>0</v>
      </c>
      <c r="G112" s="129">
        <v>0</v>
      </c>
      <c r="H112" s="130">
        <v>0</v>
      </c>
      <c r="I112" s="131">
        <v>93</v>
      </c>
      <c r="J112" s="127">
        <v>164</v>
      </c>
      <c r="K112" s="128">
        <v>164</v>
      </c>
      <c r="L112" s="128">
        <v>0</v>
      </c>
      <c r="M112" s="129">
        <v>0</v>
      </c>
      <c r="N112" s="130">
        <v>164</v>
      </c>
      <c r="O112" s="127">
        <v>56</v>
      </c>
      <c r="P112" s="128">
        <v>36</v>
      </c>
      <c r="Q112" s="129">
        <v>20</v>
      </c>
      <c r="R112" s="131">
        <v>36</v>
      </c>
      <c r="S112" s="127">
        <v>0</v>
      </c>
      <c r="T112" s="128">
        <v>0</v>
      </c>
      <c r="U112" s="129">
        <v>0</v>
      </c>
      <c r="V112" s="131">
        <v>0</v>
      </c>
      <c r="W112" s="78"/>
    </row>
    <row r="113" spans="1:218" s="58" customFormat="1" ht="13.5" thickBot="1">
      <c r="A113" s="55" t="s">
        <v>47</v>
      </c>
      <c r="B113" s="56">
        <f aca="true" t="shared" si="11" ref="B113:V113">SUM(B114)</f>
        <v>130</v>
      </c>
      <c r="C113" s="285">
        <f t="shared" si="11"/>
        <v>130</v>
      </c>
      <c r="D113" s="285">
        <f t="shared" si="11"/>
        <v>950</v>
      </c>
      <c r="E113" s="285">
        <f t="shared" si="11"/>
        <v>1080</v>
      </c>
      <c r="F113" s="285">
        <f t="shared" si="11"/>
        <v>0</v>
      </c>
      <c r="G113" s="285">
        <f t="shared" si="11"/>
        <v>0</v>
      </c>
      <c r="H113" s="285">
        <f t="shared" si="11"/>
        <v>1080</v>
      </c>
      <c r="I113" s="163">
        <f t="shared" si="11"/>
        <v>0</v>
      </c>
      <c r="J113" s="56">
        <f t="shared" si="11"/>
        <v>358</v>
      </c>
      <c r="K113" s="285">
        <f t="shared" si="11"/>
        <v>358</v>
      </c>
      <c r="L113" s="285">
        <f t="shared" si="11"/>
        <v>392</v>
      </c>
      <c r="M113" s="285">
        <f t="shared" si="11"/>
        <v>608</v>
      </c>
      <c r="N113" s="163">
        <f t="shared" si="11"/>
        <v>142</v>
      </c>
      <c r="O113" s="56">
        <f t="shared" si="11"/>
        <v>527</v>
      </c>
      <c r="P113" s="285">
        <f t="shared" si="11"/>
        <v>157</v>
      </c>
      <c r="Q113" s="285">
        <f t="shared" si="11"/>
        <v>527</v>
      </c>
      <c r="R113" s="163">
        <f t="shared" si="11"/>
        <v>0</v>
      </c>
      <c r="S113" s="285">
        <f t="shared" si="11"/>
        <v>220</v>
      </c>
      <c r="T113" s="285">
        <f t="shared" si="11"/>
        <v>122</v>
      </c>
      <c r="U113" s="285">
        <f t="shared" si="11"/>
        <v>0</v>
      </c>
      <c r="V113" s="163">
        <f t="shared" si="11"/>
        <v>220</v>
      </c>
      <c r="W113" s="78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  <c r="BO113" s="57"/>
      <c r="BP113" s="57"/>
      <c r="BQ113" s="57"/>
      <c r="BR113" s="57"/>
      <c r="BS113" s="57"/>
      <c r="BT113" s="57"/>
      <c r="BU113" s="57"/>
      <c r="BV113" s="57"/>
      <c r="BW113" s="57"/>
      <c r="BX113" s="57"/>
      <c r="BY113" s="57"/>
      <c r="BZ113" s="57"/>
      <c r="CA113" s="57"/>
      <c r="CB113" s="57"/>
      <c r="CC113" s="57"/>
      <c r="CD113" s="57"/>
      <c r="CE113" s="57"/>
      <c r="CF113" s="57"/>
      <c r="CG113" s="57"/>
      <c r="CH113" s="57"/>
      <c r="CI113" s="57"/>
      <c r="CJ113" s="57"/>
      <c r="CK113" s="57"/>
      <c r="CL113" s="57"/>
      <c r="CM113" s="57"/>
      <c r="CN113" s="57"/>
      <c r="CO113" s="57"/>
      <c r="CP113" s="57"/>
      <c r="CQ113" s="57"/>
      <c r="CR113" s="57"/>
      <c r="CS113" s="57"/>
      <c r="CT113" s="57"/>
      <c r="CU113" s="57"/>
      <c r="CV113" s="57"/>
      <c r="CW113" s="57"/>
      <c r="CX113" s="57"/>
      <c r="CY113" s="57"/>
      <c r="CZ113" s="57"/>
      <c r="DA113" s="57"/>
      <c r="DB113" s="57"/>
      <c r="DC113" s="57"/>
      <c r="DD113" s="57"/>
      <c r="DE113" s="57"/>
      <c r="DF113" s="57"/>
      <c r="DG113" s="57"/>
      <c r="DH113" s="57"/>
      <c r="DI113" s="57"/>
      <c r="DJ113" s="57"/>
      <c r="DK113" s="57"/>
      <c r="DL113" s="57"/>
      <c r="DM113" s="57"/>
      <c r="DN113" s="57"/>
      <c r="DO113" s="57"/>
      <c r="DP113" s="57"/>
      <c r="DQ113" s="57"/>
      <c r="DR113" s="57"/>
      <c r="DS113" s="57"/>
      <c r="DT113" s="57"/>
      <c r="DU113" s="57"/>
      <c r="DV113" s="57"/>
      <c r="DW113" s="57"/>
      <c r="DX113" s="57"/>
      <c r="DY113" s="57"/>
      <c r="DZ113" s="57"/>
      <c r="EA113" s="57"/>
      <c r="EB113" s="57"/>
      <c r="EC113" s="57"/>
      <c r="ED113" s="57"/>
      <c r="EE113" s="57"/>
      <c r="EF113" s="57"/>
      <c r="EG113" s="57"/>
      <c r="EH113" s="57"/>
      <c r="EI113" s="57"/>
      <c r="EJ113" s="57"/>
      <c r="EK113" s="57"/>
      <c r="EL113" s="57"/>
      <c r="EM113" s="57"/>
      <c r="EN113" s="57"/>
      <c r="EO113" s="57"/>
      <c r="EP113" s="57"/>
      <c r="EQ113" s="57"/>
      <c r="ER113" s="57"/>
      <c r="ES113" s="57"/>
      <c r="ET113" s="57"/>
      <c r="EU113" s="57"/>
      <c r="EV113" s="57"/>
      <c r="EW113" s="57"/>
      <c r="EX113" s="57"/>
      <c r="EY113" s="57"/>
      <c r="EZ113" s="57"/>
      <c r="FA113" s="57"/>
      <c r="FB113" s="57"/>
      <c r="FC113" s="57"/>
      <c r="FD113" s="57"/>
      <c r="FE113" s="57"/>
      <c r="FF113" s="57"/>
      <c r="FG113" s="57"/>
      <c r="FH113" s="57"/>
      <c r="FI113" s="57"/>
      <c r="FJ113" s="57"/>
      <c r="FK113" s="57"/>
      <c r="FL113" s="57"/>
      <c r="FM113" s="57"/>
      <c r="FN113" s="57"/>
      <c r="FO113" s="57"/>
      <c r="FP113" s="57"/>
      <c r="FQ113" s="57"/>
      <c r="FR113" s="57"/>
      <c r="FS113" s="57"/>
      <c r="FT113" s="57"/>
      <c r="FU113" s="57"/>
      <c r="FV113" s="57"/>
      <c r="FW113" s="57"/>
      <c r="FX113" s="57"/>
      <c r="FY113" s="57"/>
      <c r="FZ113" s="57"/>
      <c r="GA113" s="57"/>
      <c r="GB113" s="57"/>
      <c r="GC113" s="57"/>
      <c r="GD113" s="57"/>
      <c r="GE113" s="57"/>
      <c r="GF113" s="57"/>
      <c r="GG113" s="57"/>
      <c r="GH113" s="57"/>
      <c r="GI113" s="57"/>
      <c r="GJ113" s="57"/>
      <c r="GK113" s="57"/>
      <c r="GL113" s="57"/>
      <c r="GM113" s="57"/>
      <c r="GN113" s="57"/>
      <c r="GO113" s="57"/>
      <c r="GP113" s="57"/>
      <c r="GQ113" s="57"/>
      <c r="GR113" s="57"/>
      <c r="GS113" s="57"/>
      <c r="GT113" s="57"/>
      <c r="GU113" s="57"/>
      <c r="GV113" s="57"/>
      <c r="GW113" s="57"/>
      <c r="GX113" s="57"/>
      <c r="GY113" s="57"/>
      <c r="GZ113" s="57"/>
      <c r="HA113" s="57"/>
      <c r="HB113" s="57"/>
      <c r="HC113" s="57"/>
      <c r="HD113" s="57"/>
      <c r="HE113" s="57"/>
      <c r="HF113" s="57"/>
      <c r="HG113" s="57"/>
      <c r="HH113" s="57"/>
      <c r="HI113" s="57"/>
      <c r="HJ113" s="57"/>
    </row>
    <row r="114" spans="1:218" ht="13.5" thickBot="1">
      <c r="A114" s="126" t="s">
        <v>10</v>
      </c>
      <c r="B114" s="127">
        <v>130</v>
      </c>
      <c r="C114" s="128">
        <v>130</v>
      </c>
      <c r="D114" s="128">
        <v>950</v>
      </c>
      <c r="E114" s="90">
        <v>1080</v>
      </c>
      <c r="F114" s="90">
        <v>0</v>
      </c>
      <c r="G114" s="90">
        <v>0</v>
      </c>
      <c r="H114" s="92">
        <v>1080</v>
      </c>
      <c r="I114" s="131">
        <v>0</v>
      </c>
      <c r="J114" s="127">
        <v>358</v>
      </c>
      <c r="K114" s="128">
        <v>358</v>
      </c>
      <c r="L114" s="128">
        <v>392</v>
      </c>
      <c r="M114" s="129">
        <v>608</v>
      </c>
      <c r="N114" s="130">
        <v>142</v>
      </c>
      <c r="O114" s="127">
        <v>527</v>
      </c>
      <c r="P114" s="128">
        <v>157</v>
      </c>
      <c r="Q114" s="129">
        <v>527</v>
      </c>
      <c r="R114" s="131">
        <v>0</v>
      </c>
      <c r="S114" s="127">
        <v>220</v>
      </c>
      <c r="T114" s="129">
        <v>122</v>
      </c>
      <c r="U114" s="129">
        <v>0</v>
      </c>
      <c r="V114" s="131">
        <v>220</v>
      </c>
      <c r="W114" s="78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  <c r="BI114" s="57"/>
      <c r="BJ114" s="57"/>
      <c r="BK114" s="57"/>
      <c r="BL114" s="57"/>
      <c r="BM114" s="57"/>
      <c r="BN114" s="57"/>
      <c r="BO114" s="57"/>
      <c r="BP114" s="57"/>
      <c r="BQ114" s="57"/>
      <c r="BR114" s="57"/>
      <c r="BS114" s="57"/>
      <c r="BT114" s="57"/>
      <c r="BU114" s="57"/>
      <c r="BV114" s="57"/>
      <c r="BW114" s="57"/>
      <c r="BX114" s="57"/>
      <c r="BY114" s="57"/>
      <c r="BZ114" s="57"/>
      <c r="CA114" s="57"/>
      <c r="CB114" s="57"/>
      <c r="CC114" s="57"/>
      <c r="CD114" s="57"/>
      <c r="CE114" s="57"/>
      <c r="CF114" s="57"/>
      <c r="CG114" s="57"/>
      <c r="CH114" s="57"/>
      <c r="CI114" s="57"/>
      <c r="CJ114" s="57"/>
      <c r="CK114" s="57"/>
      <c r="CL114" s="57"/>
      <c r="CM114" s="57"/>
      <c r="CN114" s="57"/>
      <c r="CO114" s="57"/>
      <c r="CP114" s="57"/>
      <c r="CQ114" s="57"/>
      <c r="CR114" s="57"/>
      <c r="CS114" s="57"/>
      <c r="CT114" s="57"/>
      <c r="CU114" s="57"/>
      <c r="CV114" s="57"/>
      <c r="CW114" s="57"/>
      <c r="CX114" s="57"/>
      <c r="CY114" s="57"/>
      <c r="CZ114" s="57"/>
      <c r="DA114" s="57"/>
      <c r="DB114" s="57"/>
      <c r="DC114" s="57"/>
      <c r="DD114" s="57"/>
      <c r="DE114" s="57"/>
      <c r="DF114" s="57"/>
      <c r="DG114" s="57"/>
      <c r="DH114" s="57"/>
      <c r="DI114" s="57"/>
      <c r="DJ114" s="57"/>
      <c r="DK114" s="57"/>
      <c r="DL114" s="57"/>
      <c r="DM114" s="57"/>
      <c r="DN114" s="57"/>
      <c r="DO114" s="57"/>
      <c r="DP114" s="57"/>
      <c r="DQ114" s="57"/>
      <c r="DR114" s="57"/>
      <c r="DS114" s="57"/>
      <c r="DT114" s="57"/>
      <c r="DU114" s="57"/>
      <c r="DV114" s="57"/>
      <c r="DW114" s="57"/>
      <c r="DX114" s="57"/>
      <c r="DY114" s="57"/>
      <c r="DZ114" s="57"/>
      <c r="EA114" s="57"/>
      <c r="EB114" s="57"/>
      <c r="EC114" s="57"/>
      <c r="ED114" s="57"/>
      <c r="EE114" s="57"/>
      <c r="EF114" s="57"/>
      <c r="EG114" s="57"/>
      <c r="EH114" s="57"/>
      <c r="EI114" s="57"/>
      <c r="EJ114" s="57"/>
      <c r="EK114" s="57"/>
      <c r="EL114" s="57"/>
      <c r="EM114" s="57"/>
      <c r="EN114" s="57"/>
      <c r="EO114" s="57"/>
      <c r="EP114" s="57"/>
      <c r="EQ114" s="57"/>
      <c r="ER114" s="57"/>
      <c r="ES114" s="57"/>
      <c r="ET114" s="57"/>
      <c r="EU114" s="57"/>
      <c r="EV114" s="57"/>
      <c r="EW114" s="57"/>
      <c r="EX114" s="57"/>
      <c r="EY114" s="57"/>
      <c r="EZ114" s="57"/>
      <c r="FA114" s="57"/>
      <c r="FB114" s="57"/>
      <c r="FC114" s="57"/>
      <c r="FD114" s="57"/>
      <c r="FE114" s="57"/>
      <c r="FF114" s="57"/>
      <c r="FG114" s="57"/>
      <c r="FH114" s="57"/>
      <c r="FI114" s="57"/>
      <c r="FJ114" s="57"/>
      <c r="FK114" s="57"/>
      <c r="FL114" s="57"/>
      <c r="FM114" s="57"/>
      <c r="FN114" s="57"/>
      <c r="FO114" s="57"/>
      <c r="FP114" s="57"/>
      <c r="FQ114" s="57"/>
      <c r="FR114" s="57"/>
      <c r="FS114" s="57"/>
      <c r="FT114" s="57"/>
      <c r="FU114" s="57"/>
      <c r="FV114" s="57"/>
      <c r="FW114" s="57"/>
      <c r="FX114" s="57"/>
      <c r="FY114" s="57"/>
      <c r="FZ114" s="57"/>
      <c r="GA114" s="57"/>
      <c r="GB114" s="57"/>
      <c r="GC114" s="57"/>
      <c r="GD114" s="57"/>
      <c r="GE114" s="57"/>
      <c r="GF114" s="57"/>
      <c r="GG114" s="57"/>
      <c r="GH114" s="57"/>
      <c r="GI114" s="57"/>
      <c r="GJ114" s="57"/>
      <c r="GK114" s="57"/>
      <c r="GL114" s="57"/>
      <c r="GM114" s="57"/>
      <c r="GN114" s="57"/>
      <c r="GO114" s="57"/>
      <c r="GP114" s="57"/>
      <c r="GQ114" s="57"/>
      <c r="GR114" s="57"/>
      <c r="GS114" s="57"/>
      <c r="GT114" s="57"/>
      <c r="GU114" s="57"/>
      <c r="GV114" s="57"/>
      <c r="GW114" s="57"/>
      <c r="GX114" s="57"/>
      <c r="GY114" s="57"/>
      <c r="GZ114" s="57"/>
      <c r="HA114" s="57"/>
      <c r="HB114" s="57"/>
      <c r="HC114" s="57"/>
      <c r="HD114" s="57"/>
      <c r="HE114" s="57"/>
      <c r="HF114" s="57"/>
      <c r="HG114" s="57"/>
      <c r="HH114" s="57"/>
      <c r="HI114" s="57"/>
      <c r="HJ114" s="57"/>
    </row>
    <row r="115" spans="1:218" s="4" customFormat="1" ht="13.5" thickBot="1">
      <c r="A115" s="55" t="s">
        <v>48</v>
      </c>
      <c r="B115" s="80">
        <f>SUM(B116:B122)</f>
        <v>598</v>
      </c>
      <c r="C115" s="285">
        <f>SUM(C116:C122)</f>
        <v>598</v>
      </c>
      <c r="D115" s="285">
        <f aca="true" t="shared" si="12" ref="D115:I115">SUM(D116:D122)</f>
        <v>305</v>
      </c>
      <c r="E115" s="285">
        <f t="shared" si="12"/>
        <v>562</v>
      </c>
      <c r="F115" s="285">
        <f t="shared" si="12"/>
        <v>0</v>
      </c>
      <c r="G115" s="285">
        <f t="shared" si="12"/>
        <v>70</v>
      </c>
      <c r="H115" s="285">
        <f t="shared" si="12"/>
        <v>682</v>
      </c>
      <c r="I115" s="163">
        <f t="shared" si="12"/>
        <v>221</v>
      </c>
      <c r="J115" s="56">
        <f aca="true" t="shared" si="13" ref="J115:O115">SUM(J116:J122)</f>
        <v>316</v>
      </c>
      <c r="K115" s="285">
        <f t="shared" si="13"/>
        <v>316</v>
      </c>
      <c r="L115" s="285">
        <f t="shared" si="13"/>
        <v>93</v>
      </c>
      <c r="M115" s="285">
        <f t="shared" si="13"/>
        <v>63</v>
      </c>
      <c r="N115" s="163">
        <f t="shared" si="13"/>
        <v>346</v>
      </c>
      <c r="O115" s="56">
        <f t="shared" si="13"/>
        <v>1394</v>
      </c>
      <c r="P115" s="285">
        <f aca="true" t="shared" si="14" ref="P115:V115">SUM(P116:P122)</f>
        <v>630</v>
      </c>
      <c r="Q115" s="285">
        <f t="shared" si="14"/>
        <v>780</v>
      </c>
      <c r="R115" s="163">
        <f t="shared" si="14"/>
        <v>614</v>
      </c>
      <c r="S115" s="285">
        <f t="shared" si="14"/>
        <v>82</v>
      </c>
      <c r="T115" s="285">
        <f t="shared" si="14"/>
        <v>65</v>
      </c>
      <c r="U115" s="285">
        <f t="shared" si="14"/>
        <v>34</v>
      </c>
      <c r="V115" s="163">
        <f t="shared" si="14"/>
        <v>48</v>
      </c>
      <c r="W115" s="19"/>
      <c r="X115" s="119"/>
      <c r="Y115" s="119"/>
      <c r="Z115" s="119"/>
      <c r="AA115" s="119"/>
      <c r="AB115" s="119"/>
      <c r="AC115" s="119"/>
      <c r="AD115" s="119"/>
      <c r="AE115" s="119"/>
      <c r="AF115" s="119"/>
      <c r="AG115" s="119"/>
      <c r="AH115" s="119"/>
      <c r="AI115" s="119"/>
      <c r="AJ115" s="119"/>
      <c r="AK115" s="119"/>
      <c r="AL115" s="119"/>
      <c r="AM115" s="119"/>
      <c r="AN115" s="119"/>
      <c r="AO115" s="119"/>
      <c r="AP115" s="119"/>
      <c r="AQ115" s="119"/>
      <c r="AR115" s="119"/>
      <c r="AS115" s="119"/>
      <c r="AT115" s="119"/>
      <c r="AU115" s="119"/>
      <c r="AV115" s="119"/>
      <c r="AW115" s="119"/>
      <c r="AX115" s="119"/>
      <c r="AY115" s="119"/>
      <c r="AZ115" s="119"/>
      <c r="BA115" s="119"/>
      <c r="BB115" s="119"/>
      <c r="BC115" s="119"/>
      <c r="BD115" s="119"/>
      <c r="BE115" s="119"/>
      <c r="BF115" s="119"/>
      <c r="BG115" s="119"/>
      <c r="BH115" s="119"/>
      <c r="BI115" s="119"/>
      <c r="BJ115" s="119"/>
      <c r="BK115" s="119"/>
      <c r="BL115" s="119"/>
      <c r="BM115" s="119"/>
      <c r="BN115" s="119"/>
      <c r="BO115" s="119"/>
      <c r="BP115" s="119"/>
      <c r="BQ115" s="119"/>
      <c r="BR115" s="119"/>
      <c r="BS115" s="119"/>
      <c r="BT115" s="119"/>
      <c r="BU115" s="119"/>
      <c r="BV115" s="119"/>
      <c r="BW115" s="119"/>
      <c r="BX115" s="119"/>
      <c r="BY115" s="119"/>
      <c r="BZ115" s="119"/>
      <c r="CA115" s="119"/>
      <c r="CB115" s="119"/>
      <c r="CC115" s="119"/>
      <c r="CD115" s="119"/>
      <c r="CE115" s="119"/>
      <c r="CF115" s="119"/>
      <c r="CG115" s="119"/>
      <c r="CH115" s="119"/>
      <c r="CI115" s="119"/>
      <c r="CJ115" s="119"/>
      <c r="CK115" s="119"/>
      <c r="CL115" s="119"/>
      <c r="CM115" s="119"/>
      <c r="CN115" s="119"/>
      <c r="CO115" s="119"/>
      <c r="CP115" s="119"/>
      <c r="CQ115" s="119"/>
      <c r="CR115" s="119"/>
      <c r="CS115" s="119"/>
      <c r="CT115" s="119"/>
      <c r="CU115" s="119"/>
      <c r="CV115" s="119"/>
      <c r="CW115" s="119"/>
      <c r="CX115" s="119"/>
      <c r="CY115" s="119"/>
      <c r="CZ115" s="119"/>
      <c r="DA115" s="119"/>
      <c r="DB115" s="119"/>
      <c r="DC115" s="119"/>
      <c r="DD115" s="119"/>
      <c r="DE115" s="119"/>
      <c r="DF115" s="119"/>
      <c r="DG115" s="119"/>
      <c r="DH115" s="119"/>
      <c r="DI115" s="119"/>
      <c r="DJ115" s="119"/>
      <c r="DK115" s="119"/>
      <c r="DL115" s="119"/>
      <c r="DM115" s="119"/>
      <c r="DN115" s="119"/>
      <c r="DO115" s="119"/>
      <c r="DP115" s="119"/>
      <c r="DQ115" s="119"/>
      <c r="DR115" s="119"/>
      <c r="DS115" s="119"/>
      <c r="DT115" s="119"/>
      <c r="DU115" s="119"/>
      <c r="DV115" s="119"/>
      <c r="DW115" s="119"/>
      <c r="DX115" s="119"/>
      <c r="DY115" s="119"/>
      <c r="DZ115" s="119"/>
      <c r="EA115" s="119"/>
      <c r="EB115" s="119"/>
      <c r="EC115" s="119"/>
      <c r="ED115" s="119"/>
      <c r="EE115" s="119"/>
      <c r="EF115" s="119"/>
      <c r="EG115" s="119"/>
      <c r="EH115" s="119"/>
      <c r="EI115" s="119"/>
      <c r="EJ115" s="119"/>
      <c r="EK115" s="119"/>
      <c r="EL115" s="119"/>
      <c r="EM115" s="119"/>
      <c r="EN115" s="119"/>
      <c r="EO115" s="119"/>
      <c r="EP115" s="119"/>
      <c r="EQ115" s="119"/>
      <c r="ER115" s="119"/>
      <c r="ES115" s="119"/>
      <c r="ET115" s="119"/>
      <c r="EU115" s="119"/>
      <c r="EV115" s="119"/>
      <c r="EW115" s="119"/>
      <c r="EX115" s="119"/>
      <c r="EY115" s="119"/>
      <c r="EZ115" s="119"/>
      <c r="FA115" s="119"/>
      <c r="FB115" s="119"/>
      <c r="FC115" s="119"/>
      <c r="FD115" s="119"/>
      <c r="FE115" s="119"/>
      <c r="FF115" s="119"/>
      <c r="FG115" s="119"/>
      <c r="FH115" s="119"/>
      <c r="FI115" s="119"/>
      <c r="FJ115" s="119"/>
      <c r="FK115" s="119"/>
      <c r="FL115" s="119"/>
      <c r="FM115" s="119"/>
      <c r="FN115" s="119"/>
      <c r="FO115" s="119"/>
      <c r="FP115" s="119"/>
      <c r="FQ115" s="119"/>
      <c r="FR115" s="119"/>
      <c r="FS115" s="119"/>
      <c r="FT115" s="119"/>
      <c r="FU115" s="119"/>
      <c r="FV115" s="119"/>
      <c r="FW115" s="119"/>
      <c r="FX115" s="119"/>
      <c r="FY115" s="119"/>
      <c r="FZ115" s="119"/>
      <c r="GA115" s="119"/>
      <c r="GB115" s="119"/>
      <c r="GC115" s="119"/>
      <c r="GD115" s="119"/>
      <c r="GE115" s="119"/>
      <c r="GF115" s="119"/>
      <c r="GG115" s="119"/>
      <c r="GH115" s="119"/>
      <c r="GI115" s="119"/>
      <c r="GJ115" s="119"/>
      <c r="GK115" s="119"/>
      <c r="GL115" s="119"/>
      <c r="GM115" s="119"/>
      <c r="GN115" s="119"/>
      <c r="GO115" s="119"/>
      <c r="GP115" s="119"/>
      <c r="GQ115" s="119"/>
      <c r="GR115" s="119"/>
      <c r="GS115" s="119"/>
      <c r="GT115" s="119"/>
      <c r="GU115" s="119"/>
      <c r="GV115" s="119"/>
      <c r="GW115" s="119"/>
      <c r="GX115" s="119"/>
      <c r="GY115" s="119"/>
      <c r="GZ115" s="119"/>
      <c r="HA115" s="119"/>
      <c r="HB115" s="119"/>
      <c r="HC115" s="119"/>
      <c r="HD115" s="119"/>
      <c r="HE115" s="119"/>
      <c r="HF115" s="119"/>
      <c r="HG115" s="119"/>
      <c r="HH115" s="119"/>
      <c r="HI115" s="119"/>
      <c r="HJ115" s="119"/>
    </row>
    <row r="116" spans="1:218" s="32" customFormat="1" ht="12.75">
      <c r="A116" s="133" t="s">
        <v>11</v>
      </c>
      <c r="B116" s="93">
        <v>49</v>
      </c>
      <c r="C116" s="122">
        <v>49</v>
      </c>
      <c r="D116" s="122">
        <v>111</v>
      </c>
      <c r="E116" s="123">
        <v>55</v>
      </c>
      <c r="F116" s="123">
        <v>0</v>
      </c>
      <c r="G116" s="123">
        <v>70</v>
      </c>
      <c r="H116" s="124">
        <v>125</v>
      </c>
      <c r="I116" s="125">
        <v>35</v>
      </c>
      <c r="J116" s="93">
        <v>32</v>
      </c>
      <c r="K116" s="122">
        <v>32</v>
      </c>
      <c r="L116" s="122">
        <v>24</v>
      </c>
      <c r="M116" s="123">
        <v>2</v>
      </c>
      <c r="N116" s="124">
        <v>54</v>
      </c>
      <c r="O116" s="93">
        <v>201</v>
      </c>
      <c r="P116" s="122">
        <v>95</v>
      </c>
      <c r="Q116" s="123">
        <v>198</v>
      </c>
      <c r="R116" s="125">
        <v>3</v>
      </c>
      <c r="S116" s="93">
        <v>8</v>
      </c>
      <c r="T116" s="123">
        <v>2</v>
      </c>
      <c r="U116" s="123">
        <v>7</v>
      </c>
      <c r="V116" s="125">
        <v>1</v>
      </c>
      <c r="W116" s="134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20"/>
      <c r="AV116" s="120"/>
      <c r="AW116" s="120"/>
      <c r="AX116" s="120"/>
      <c r="AY116" s="120"/>
      <c r="AZ116" s="120"/>
      <c r="BA116" s="120"/>
      <c r="BB116" s="120"/>
      <c r="BC116" s="120"/>
      <c r="BD116" s="120"/>
      <c r="BE116" s="120"/>
      <c r="BF116" s="120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20"/>
      <c r="BS116" s="120"/>
      <c r="BT116" s="120"/>
      <c r="BU116" s="120"/>
      <c r="BV116" s="120"/>
      <c r="BW116" s="120"/>
      <c r="BX116" s="120"/>
      <c r="BY116" s="120"/>
      <c r="BZ116" s="120"/>
      <c r="CA116" s="120"/>
      <c r="CB116" s="120"/>
      <c r="CC116" s="120"/>
      <c r="CD116" s="120"/>
      <c r="CE116" s="120"/>
      <c r="CF116" s="120"/>
      <c r="CG116" s="120"/>
      <c r="CH116" s="120"/>
      <c r="CI116" s="120"/>
      <c r="CJ116" s="120"/>
      <c r="CK116" s="120"/>
      <c r="CL116" s="120"/>
      <c r="CM116" s="120"/>
      <c r="CN116" s="120"/>
      <c r="CO116" s="120"/>
      <c r="CP116" s="120"/>
      <c r="CQ116" s="120"/>
      <c r="CR116" s="120"/>
      <c r="CS116" s="120"/>
      <c r="CT116" s="120"/>
      <c r="CU116" s="120"/>
      <c r="CV116" s="120"/>
      <c r="CW116" s="120"/>
      <c r="CX116" s="120"/>
      <c r="CY116" s="120"/>
      <c r="CZ116" s="120"/>
      <c r="DA116" s="120"/>
      <c r="DB116" s="120"/>
      <c r="DC116" s="120"/>
      <c r="DD116" s="120"/>
      <c r="DE116" s="120"/>
      <c r="DF116" s="120"/>
      <c r="DG116" s="120"/>
      <c r="DH116" s="120"/>
      <c r="DI116" s="120"/>
      <c r="DJ116" s="120"/>
      <c r="DK116" s="120"/>
      <c r="DL116" s="120"/>
      <c r="DM116" s="120"/>
      <c r="DN116" s="120"/>
      <c r="DO116" s="120"/>
      <c r="DP116" s="120"/>
      <c r="DQ116" s="120"/>
      <c r="DR116" s="120"/>
      <c r="DS116" s="120"/>
      <c r="DT116" s="120"/>
      <c r="DU116" s="120"/>
      <c r="DV116" s="120"/>
      <c r="DW116" s="120"/>
      <c r="DX116" s="120"/>
      <c r="DY116" s="120"/>
      <c r="DZ116" s="120"/>
      <c r="EA116" s="120"/>
      <c r="EB116" s="120"/>
      <c r="EC116" s="120"/>
      <c r="ED116" s="120"/>
      <c r="EE116" s="120"/>
      <c r="EF116" s="120"/>
      <c r="EG116" s="120"/>
      <c r="EH116" s="120"/>
      <c r="EI116" s="120"/>
      <c r="EJ116" s="120"/>
      <c r="EK116" s="120"/>
      <c r="EL116" s="120"/>
      <c r="EM116" s="120"/>
      <c r="EN116" s="120"/>
      <c r="EO116" s="120"/>
      <c r="EP116" s="120"/>
      <c r="EQ116" s="120"/>
      <c r="ER116" s="120"/>
      <c r="ES116" s="120"/>
      <c r="ET116" s="120"/>
      <c r="EU116" s="120"/>
      <c r="EV116" s="120"/>
      <c r="EW116" s="120"/>
      <c r="EX116" s="120"/>
      <c r="EY116" s="120"/>
      <c r="EZ116" s="120"/>
      <c r="FA116" s="120"/>
      <c r="FB116" s="120"/>
      <c r="FC116" s="120"/>
      <c r="FD116" s="120"/>
      <c r="FE116" s="120"/>
      <c r="FF116" s="120"/>
      <c r="FG116" s="120"/>
      <c r="FH116" s="120"/>
      <c r="FI116" s="120"/>
      <c r="FJ116" s="120"/>
      <c r="FK116" s="120"/>
      <c r="FL116" s="120"/>
      <c r="FM116" s="120"/>
      <c r="FN116" s="120"/>
      <c r="FO116" s="120"/>
      <c r="FP116" s="120"/>
      <c r="FQ116" s="120"/>
      <c r="FR116" s="120"/>
      <c r="FS116" s="120"/>
      <c r="FT116" s="120"/>
      <c r="FU116" s="120"/>
      <c r="FV116" s="120"/>
      <c r="FW116" s="120"/>
      <c r="FX116" s="120"/>
      <c r="FY116" s="120"/>
      <c r="FZ116" s="120"/>
      <c r="GA116" s="120"/>
      <c r="GB116" s="120"/>
      <c r="GC116" s="120"/>
      <c r="GD116" s="120"/>
      <c r="GE116" s="120"/>
      <c r="GF116" s="120"/>
      <c r="GG116" s="120"/>
      <c r="GH116" s="120"/>
      <c r="GI116" s="120"/>
      <c r="GJ116" s="120"/>
      <c r="GK116" s="120"/>
      <c r="GL116" s="120"/>
      <c r="GM116" s="120"/>
      <c r="GN116" s="120"/>
      <c r="GO116" s="120"/>
      <c r="GP116" s="120"/>
      <c r="GQ116" s="120"/>
      <c r="GR116" s="120"/>
      <c r="GS116" s="120"/>
      <c r="GT116" s="120"/>
      <c r="GU116" s="120"/>
      <c r="GV116" s="120"/>
      <c r="GW116" s="120"/>
      <c r="GX116" s="120"/>
      <c r="GY116" s="120"/>
      <c r="GZ116" s="120"/>
      <c r="HA116" s="120"/>
      <c r="HB116" s="120"/>
      <c r="HC116" s="120"/>
      <c r="HD116" s="120"/>
      <c r="HE116" s="120"/>
      <c r="HF116" s="120"/>
      <c r="HG116" s="120"/>
      <c r="HH116" s="120"/>
      <c r="HI116" s="120"/>
      <c r="HJ116" s="120"/>
    </row>
    <row r="117" spans="1:218" ht="12.75">
      <c r="A117" s="135" t="s">
        <v>12</v>
      </c>
      <c r="B117" s="60">
        <v>117</v>
      </c>
      <c r="C117" s="61">
        <v>117</v>
      </c>
      <c r="D117" s="61">
        <v>15</v>
      </c>
      <c r="E117" s="62">
        <v>80</v>
      </c>
      <c r="F117" s="62">
        <v>0</v>
      </c>
      <c r="G117" s="62">
        <v>0</v>
      </c>
      <c r="H117" s="63">
        <v>80</v>
      </c>
      <c r="I117" s="64">
        <v>52</v>
      </c>
      <c r="J117" s="60">
        <v>78</v>
      </c>
      <c r="K117" s="61">
        <v>78</v>
      </c>
      <c r="L117" s="61">
        <v>1</v>
      </c>
      <c r="M117" s="62">
        <v>0</v>
      </c>
      <c r="N117" s="63">
        <v>79</v>
      </c>
      <c r="O117" s="60">
        <v>199</v>
      </c>
      <c r="P117" s="61">
        <v>103</v>
      </c>
      <c r="Q117" s="62">
        <v>70</v>
      </c>
      <c r="R117" s="64">
        <v>129</v>
      </c>
      <c r="S117" s="60">
        <v>45</v>
      </c>
      <c r="T117" s="62">
        <v>45</v>
      </c>
      <c r="U117" s="62">
        <v>0</v>
      </c>
      <c r="V117" s="64">
        <v>45</v>
      </c>
      <c r="W117" s="78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  <c r="BE117" s="57"/>
      <c r="BF117" s="57"/>
      <c r="BG117" s="57"/>
      <c r="BH117" s="57"/>
      <c r="BI117" s="57"/>
      <c r="BJ117" s="57"/>
      <c r="BK117" s="57"/>
      <c r="BL117" s="57"/>
      <c r="BM117" s="57"/>
      <c r="BN117" s="57"/>
      <c r="BO117" s="57"/>
      <c r="BP117" s="57"/>
      <c r="BQ117" s="57"/>
      <c r="BR117" s="57"/>
      <c r="BS117" s="57"/>
      <c r="BT117" s="57"/>
      <c r="BU117" s="57"/>
      <c r="BV117" s="57"/>
      <c r="BW117" s="57"/>
      <c r="BX117" s="57"/>
      <c r="BY117" s="57"/>
      <c r="BZ117" s="57"/>
      <c r="CA117" s="57"/>
      <c r="CB117" s="57"/>
      <c r="CC117" s="57"/>
      <c r="CD117" s="57"/>
      <c r="CE117" s="57"/>
      <c r="CF117" s="57"/>
      <c r="CG117" s="57"/>
      <c r="CH117" s="57"/>
      <c r="CI117" s="57"/>
      <c r="CJ117" s="57"/>
      <c r="CK117" s="57"/>
      <c r="CL117" s="57"/>
      <c r="CM117" s="57"/>
      <c r="CN117" s="57"/>
      <c r="CO117" s="57"/>
      <c r="CP117" s="57"/>
      <c r="CQ117" s="57"/>
      <c r="CR117" s="57"/>
      <c r="CS117" s="57"/>
      <c r="CT117" s="57"/>
      <c r="CU117" s="57"/>
      <c r="CV117" s="57"/>
      <c r="CW117" s="57"/>
      <c r="CX117" s="57"/>
      <c r="CY117" s="57"/>
      <c r="CZ117" s="57"/>
      <c r="DA117" s="57"/>
      <c r="DB117" s="57"/>
      <c r="DC117" s="57"/>
      <c r="DD117" s="57"/>
      <c r="DE117" s="57"/>
      <c r="DF117" s="57"/>
      <c r="DG117" s="57"/>
      <c r="DH117" s="57"/>
      <c r="DI117" s="57"/>
      <c r="DJ117" s="57"/>
      <c r="DK117" s="57"/>
      <c r="DL117" s="57"/>
      <c r="DM117" s="57"/>
      <c r="DN117" s="57"/>
      <c r="DO117" s="57"/>
      <c r="DP117" s="57"/>
      <c r="DQ117" s="57"/>
      <c r="DR117" s="57"/>
      <c r="DS117" s="57"/>
      <c r="DT117" s="57"/>
      <c r="DU117" s="57"/>
      <c r="DV117" s="57"/>
      <c r="DW117" s="57"/>
      <c r="DX117" s="57"/>
      <c r="DY117" s="57"/>
      <c r="DZ117" s="57"/>
      <c r="EA117" s="57"/>
      <c r="EB117" s="57"/>
      <c r="EC117" s="57"/>
      <c r="ED117" s="57"/>
      <c r="EE117" s="57"/>
      <c r="EF117" s="57"/>
      <c r="EG117" s="57"/>
      <c r="EH117" s="57"/>
      <c r="EI117" s="57"/>
      <c r="EJ117" s="57"/>
      <c r="EK117" s="57"/>
      <c r="EL117" s="57"/>
      <c r="EM117" s="57"/>
      <c r="EN117" s="57"/>
      <c r="EO117" s="57"/>
      <c r="EP117" s="57"/>
      <c r="EQ117" s="57"/>
      <c r="ER117" s="57"/>
      <c r="ES117" s="57"/>
      <c r="ET117" s="57"/>
      <c r="EU117" s="57"/>
      <c r="EV117" s="57"/>
      <c r="EW117" s="57"/>
      <c r="EX117" s="57"/>
      <c r="EY117" s="57"/>
      <c r="EZ117" s="57"/>
      <c r="FA117" s="57"/>
      <c r="FB117" s="57"/>
      <c r="FC117" s="57"/>
      <c r="FD117" s="57"/>
      <c r="FE117" s="57"/>
      <c r="FF117" s="57"/>
      <c r="FG117" s="57"/>
      <c r="FH117" s="57"/>
      <c r="FI117" s="57"/>
      <c r="FJ117" s="57"/>
      <c r="FK117" s="57"/>
      <c r="FL117" s="57"/>
      <c r="FM117" s="57"/>
      <c r="FN117" s="57"/>
      <c r="FO117" s="57"/>
      <c r="FP117" s="57"/>
      <c r="FQ117" s="57"/>
      <c r="FR117" s="57"/>
      <c r="FS117" s="57"/>
      <c r="FT117" s="57"/>
      <c r="FU117" s="57"/>
      <c r="FV117" s="57"/>
      <c r="FW117" s="57"/>
      <c r="FX117" s="57"/>
      <c r="FY117" s="57"/>
      <c r="FZ117" s="57"/>
      <c r="GA117" s="57"/>
      <c r="GB117" s="57"/>
      <c r="GC117" s="57"/>
      <c r="GD117" s="57"/>
      <c r="GE117" s="57"/>
      <c r="GF117" s="57"/>
      <c r="GG117" s="57"/>
      <c r="GH117" s="57"/>
      <c r="GI117" s="57"/>
      <c r="GJ117" s="57"/>
      <c r="GK117" s="57"/>
      <c r="GL117" s="57"/>
      <c r="GM117" s="57"/>
      <c r="GN117" s="57"/>
      <c r="GO117" s="57"/>
      <c r="GP117" s="57"/>
      <c r="GQ117" s="57"/>
      <c r="GR117" s="57"/>
      <c r="GS117" s="57"/>
      <c r="GT117" s="57"/>
      <c r="GU117" s="57"/>
      <c r="GV117" s="57"/>
      <c r="GW117" s="57"/>
      <c r="GX117" s="57"/>
      <c r="GY117" s="57"/>
      <c r="GZ117" s="57"/>
      <c r="HA117" s="57"/>
      <c r="HB117" s="57"/>
      <c r="HC117" s="57"/>
      <c r="HD117" s="57"/>
      <c r="HE117" s="57"/>
      <c r="HF117" s="57"/>
      <c r="HG117" s="57"/>
      <c r="HH117" s="57"/>
      <c r="HI117" s="57"/>
      <c r="HJ117" s="57"/>
    </row>
    <row r="118" spans="1:218" ht="12.75">
      <c r="A118" s="135" t="s">
        <v>301</v>
      </c>
      <c r="B118" s="60">
        <v>376</v>
      </c>
      <c r="C118" s="61">
        <v>376</v>
      </c>
      <c r="D118" s="61">
        <v>78</v>
      </c>
      <c r="E118" s="62">
        <v>355</v>
      </c>
      <c r="F118" s="62">
        <v>0</v>
      </c>
      <c r="G118" s="62">
        <v>0</v>
      </c>
      <c r="H118" s="63">
        <v>355</v>
      </c>
      <c r="I118" s="64">
        <v>99</v>
      </c>
      <c r="J118" s="60">
        <v>112</v>
      </c>
      <c r="K118" s="61">
        <v>112</v>
      </c>
      <c r="L118" s="61">
        <v>8</v>
      </c>
      <c r="M118" s="62">
        <v>0</v>
      </c>
      <c r="N118" s="63">
        <v>120</v>
      </c>
      <c r="O118" s="60">
        <v>424</v>
      </c>
      <c r="P118" s="61">
        <v>176</v>
      </c>
      <c r="Q118" s="62">
        <v>190</v>
      </c>
      <c r="R118" s="64">
        <v>234</v>
      </c>
      <c r="S118" s="60">
        <v>10</v>
      </c>
      <c r="T118" s="62">
        <v>8</v>
      </c>
      <c r="U118" s="62">
        <v>10</v>
      </c>
      <c r="V118" s="64">
        <v>0</v>
      </c>
      <c r="W118" s="78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  <c r="BD118" s="57"/>
      <c r="BE118" s="57"/>
      <c r="BF118" s="57"/>
      <c r="BG118" s="57"/>
      <c r="BH118" s="57"/>
      <c r="BI118" s="57"/>
      <c r="BJ118" s="57"/>
      <c r="BK118" s="57"/>
      <c r="BL118" s="57"/>
      <c r="BM118" s="57"/>
      <c r="BN118" s="57"/>
      <c r="BO118" s="57"/>
      <c r="BP118" s="57"/>
      <c r="BQ118" s="57"/>
      <c r="BR118" s="57"/>
      <c r="BS118" s="57"/>
      <c r="BT118" s="57"/>
      <c r="BU118" s="57"/>
      <c r="BV118" s="57"/>
      <c r="BW118" s="57"/>
      <c r="BX118" s="57"/>
      <c r="BY118" s="57"/>
      <c r="BZ118" s="57"/>
      <c r="CA118" s="57"/>
      <c r="CB118" s="57"/>
      <c r="CC118" s="57"/>
      <c r="CD118" s="57"/>
      <c r="CE118" s="57"/>
      <c r="CF118" s="57"/>
      <c r="CG118" s="57"/>
      <c r="CH118" s="57"/>
      <c r="CI118" s="57"/>
      <c r="CJ118" s="57"/>
      <c r="CK118" s="57"/>
      <c r="CL118" s="57"/>
      <c r="CM118" s="57"/>
      <c r="CN118" s="57"/>
      <c r="CO118" s="57"/>
      <c r="CP118" s="57"/>
      <c r="CQ118" s="57"/>
      <c r="CR118" s="57"/>
      <c r="CS118" s="57"/>
      <c r="CT118" s="57"/>
      <c r="CU118" s="57"/>
      <c r="CV118" s="57"/>
      <c r="CW118" s="57"/>
      <c r="CX118" s="57"/>
      <c r="CY118" s="57"/>
      <c r="CZ118" s="57"/>
      <c r="DA118" s="57"/>
      <c r="DB118" s="57"/>
      <c r="DC118" s="57"/>
      <c r="DD118" s="57"/>
      <c r="DE118" s="57"/>
      <c r="DF118" s="57"/>
      <c r="DG118" s="57"/>
      <c r="DH118" s="57"/>
      <c r="DI118" s="57"/>
      <c r="DJ118" s="57"/>
      <c r="DK118" s="57"/>
      <c r="DL118" s="57"/>
      <c r="DM118" s="57"/>
      <c r="DN118" s="57"/>
      <c r="DO118" s="57"/>
      <c r="DP118" s="57"/>
      <c r="DQ118" s="57"/>
      <c r="DR118" s="57"/>
      <c r="DS118" s="57"/>
      <c r="DT118" s="57"/>
      <c r="DU118" s="57"/>
      <c r="DV118" s="57"/>
      <c r="DW118" s="57"/>
      <c r="DX118" s="57"/>
      <c r="DY118" s="57"/>
      <c r="DZ118" s="57"/>
      <c r="EA118" s="57"/>
      <c r="EB118" s="57"/>
      <c r="EC118" s="57"/>
      <c r="ED118" s="57"/>
      <c r="EE118" s="57"/>
      <c r="EF118" s="57"/>
      <c r="EG118" s="57"/>
      <c r="EH118" s="57"/>
      <c r="EI118" s="57"/>
      <c r="EJ118" s="57"/>
      <c r="EK118" s="57"/>
      <c r="EL118" s="57"/>
      <c r="EM118" s="57"/>
      <c r="EN118" s="57"/>
      <c r="EO118" s="57"/>
      <c r="EP118" s="57"/>
      <c r="EQ118" s="57"/>
      <c r="ER118" s="57"/>
      <c r="ES118" s="57"/>
      <c r="ET118" s="57"/>
      <c r="EU118" s="57"/>
      <c r="EV118" s="57"/>
      <c r="EW118" s="57"/>
      <c r="EX118" s="57"/>
      <c r="EY118" s="57"/>
      <c r="EZ118" s="57"/>
      <c r="FA118" s="57"/>
      <c r="FB118" s="57"/>
      <c r="FC118" s="57"/>
      <c r="FD118" s="57"/>
      <c r="FE118" s="57"/>
      <c r="FF118" s="57"/>
      <c r="FG118" s="57"/>
      <c r="FH118" s="57"/>
      <c r="FI118" s="57"/>
      <c r="FJ118" s="57"/>
      <c r="FK118" s="57"/>
      <c r="FL118" s="57"/>
      <c r="FM118" s="57"/>
      <c r="FN118" s="57"/>
      <c r="FO118" s="57"/>
      <c r="FP118" s="57"/>
      <c r="FQ118" s="57"/>
      <c r="FR118" s="57"/>
      <c r="FS118" s="57"/>
      <c r="FT118" s="57"/>
      <c r="FU118" s="57"/>
      <c r="FV118" s="57"/>
      <c r="FW118" s="57"/>
      <c r="FX118" s="57"/>
      <c r="FY118" s="57"/>
      <c r="FZ118" s="57"/>
      <c r="GA118" s="57"/>
      <c r="GB118" s="57"/>
      <c r="GC118" s="57"/>
      <c r="GD118" s="57"/>
      <c r="GE118" s="57"/>
      <c r="GF118" s="57"/>
      <c r="GG118" s="57"/>
      <c r="GH118" s="57"/>
      <c r="GI118" s="57"/>
      <c r="GJ118" s="57"/>
      <c r="GK118" s="57"/>
      <c r="GL118" s="57"/>
      <c r="GM118" s="57"/>
      <c r="GN118" s="57"/>
      <c r="GO118" s="57"/>
      <c r="GP118" s="57"/>
      <c r="GQ118" s="57"/>
      <c r="GR118" s="57"/>
      <c r="GS118" s="57"/>
      <c r="GT118" s="57"/>
      <c r="GU118" s="57"/>
      <c r="GV118" s="57"/>
      <c r="GW118" s="57"/>
      <c r="GX118" s="57"/>
      <c r="GY118" s="57"/>
      <c r="GZ118" s="57"/>
      <c r="HA118" s="57"/>
      <c r="HB118" s="57"/>
      <c r="HC118" s="57"/>
      <c r="HD118" s="57"/>
      <c r="HE118" s="57"/>
      <c r="HF118" s="57"/>
      <c r="HG118" s="57"/>
      <c r="HH118" s="57"/>
      <c r="HI118" s="57"/>
      <c r="HJ118" s="57"/>
    </row>
    <row r="119" spans="1:218" ht="12.75">
      <c r="A119" s="135" t="s">
        <v>49</v>
      </c>
      <c r="B119" s="60">
        <v>13</v>
      </c>
      <c r="C119" s="61">
        <v>13</v>
      </c>
      <c r="D119" s="61">
        <v>70</v>
      </c>
      <c r="E119" s="62">
        <v>72</v>
      </c>
      <c r="F119" s="62">
        <v>0</v>
      </c>
      <c r="G119" s="62">
        <v>0</v>
      </c>
      <c r="H119" s="63">
        <v>72</v>
      </c>
      <c r="I119" s="64">
        <v>11</v>
      </c>
      <c r="J119" s="60">
        <v>9</v>
      </c>
      <c r="K119" s="61">
        <v>9</v>
      </c>
      <c r="L119" s="61">
        <v>0</v>
      </c>
      <c r="M119" s="62">
        <v>0</v>
      </c>
      <c r="N119" s="63">
        <v>9</v>
      </c>
      <c r="O119" s="60">
        <v>97</v>
      </c>
      <c r="P119" s="61">
        <v>30</v>
      </c>
      <c r="Q119" s="62">
        <v>60</v>
      </c>
      <c r="R119" s="64">
        <v>37</v>
      </c>
      <c r="S119" s="60">
        <v>0</v>
      </c>
      <c r="T119" s="62">
        <v>0</v>
      </c>
      <c r="U119" s="62">
        <v>0</v>
      </c>
      <c r="V119" s="64">
        <v>0</v>
      </c>
      <c r="W119" s="78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  <c r="BB119" s="57"/>
      <c r="BC119" s="57"/>
      <c r="BD119" s="57"/>
      <c r="BE119" s="57"/>
      <c r="BF119" s="57"/>
      <c r="BG119" s="57"/>
      <c r="BH119" s="57"/>
      <c r="BI119" s="57"/>
      <c r="BJ119" s="57"/>
      <c r="BK119" s="57"/>
      <c r="BL119" s="57"/>
      <c r="BM119" s="57"/>
      <c r="BN119" s="57"/>
      <c r="BO119" s="57"/>
      <c r="BP119" s="57"/>
      <c r="BQ119" s="57"/>
      <c r="BR119" s="57"/>
      <c r="BS119" s="57"/>
      <c r="BT119" s="57"/>
      <c r="BU119" s="57"/>
      <c r="BV119" s="57"/>
      <c r="BW119" s="57"/>
      <c r="BX119" s="57"/>
      <c r="BY119" s="57"/>
      <c r="BZ119" s="57"/>
      <c r="CA119" s="57"/>
      <c r="CB119" s="57"/>
      <c r="CC119" s="57"/>
      <c r="CD119" s="57"/>
      <c r="CE119" s="57"/>
      <c r="CF119" s="57"/>
      <c r="CG119" s="57"/>
      <c r="CH119" s="57"/>
      <c r="CI119" s="57"/>
      <c r="CJ119" s="57"/>
      <c r="CK119" s="57"/>
      <c r="CL119" s="57"/>
      <c r="CM119" s="57"/>
      <c r="CN119" s="57"/>
      <c r="CO119" s="57"/>
      <c r="CP119" s="57"/>
      <c r="CQ119" s="57"/>
      <c r="CR119" s="57"/>
      <c r="CS119" s="57"/>
      <c r="CT119" s="57"/>
      <c r="CU119" s="57"/>
      <c r="CV119" s="57"/>
      <c r="CW119" s="57"/>
      <c r="CX119" s="57"/>
      <c r="CY119" s="57"/>
      <c r="CZ119" s="57"/>
      <c r="DA119" s="57"/>
      <c r="DB119" s="57"/>
      <c r="DC119" s="57"/>
      <c r="DD119" s="57"/>
      <c r="DE119" s="57"/>
      <c r="DF119" s="57"/>
      <c r="DG119" s="57"/>
      <c r="DH119" s="57"/>
      <c r="DI119" s="57"/>
      <c r="DJ119" s="57"/>
      <c r="DK119" s="57"/>
      <c r="DL119" s="57"/>
      <c r="DM119" s="57"/>
      <c r="DN119" s="57"/>
      <c r="DO119" s="57"/>
      <c r="DP119" s="57"/>
      <c r="DQ119" s="57"/>
      <c r="DR119" s="57"/>
      <c r="DS119" s="57"/>
      <c r="DT119" s="57"/>
      <c r="DU119" s="57"/>
      <c r="DV119" s="57"/>
      <c r="DW119" s="57"/>
      <c r="DX119" s="57"/>
      <c r="DY119" s="57"/>
      <c r="DZ119" s="57"/>
      <c r="EA119" s="57"/>
      <c r="EB119" s="57"/>
      <c r="EC119" s="57"/>
      <c r="ED119" s="57"/>
      <c r="EE119" s="57"/>
      <c r="EF119" s="57"/>
      <c r="EG119" s="57"/>
      <c r="EH119" s="57"/>
      <c r="EI119" s="57"/>
      <c r="EJ119" s="57"/>
      <c r="EK119" s="57"/>
      <c r="EL119" s="57"/>
      <c r="EM119" s="57"/>
      <c r="EN119" s="57"/>
      <c r="EO119" s="57"/>
      <c r="EP119" s="57"/>
      <c r="EQ119" s="57"/>
      <c r="ER119" s="57"/>
      <c r="ES119" s="57"/>
      <c r="ET119" s="57"/>
      <c r="EU119" s="57"/>
      <c r="EV119" s="57"/>
      <c r="EW119" s="57"/>
      <c r="EX119" s="57"/>
      <c r="EY119" s="57"/>
      <c r="EZ119" s="57"/>
      <c r="FA119" s="57"/>
      <c r="FB119" s="57"/>
      <c r="FC119" s="57"/>
      <c r="FD119" s="57"/>
      <c r="FE119" s="57"/>
      <c r="FF119" s="57"/>
      <c r="FG119" s="57"/>
      <c r="FH119" s="57"/>
      <c r="FI119" s="57"/>
      <c r="FJ119" s="57"/>
      <c r="FK119" s="57"/>
      <c r="FL119" s="57"/>
      <c r="FM119" s="57"/>
      <c r="FN119" s="57"/>
      <c r="FO119" s="57"/>
      <c r="FP119" s="57"/>
      <c r="FQ119" s="57"/>
      <c r="FR119" s="57"/>
      <c r="FS119" s="57"/>
      <c r="FT119" s="57"/>
      <c r="FU119" s="57"/>
      <c r="FV119" s="57"/>
      <c r="FW119" s="57"/>
      <c r="FX119" s="57"/>
      <c r="FY119" s="57"/>
      <c r="FZ119" s="57"/>
      <c r="GA119" s="57"/>
      <c r="GB119" s="57"/>
      <c r="GC119" s="57"/>
      <c r="GD119" s="57"/>
      <c r="GE119" s="57"/>
      <c r="GF119" s="57"/>
      <c r="GG119" s="57"/>
      <c r="GH119" s="57"/>
      <c r="GI119" s="57"/>
      <c r="GJ119" s="57"/>
      <c r="GK119" s="57"/>
      <c r="GL119" s="57"/>
      <c r="GM119" s="57"/>
      <c r="GN119" s="57"/>
      <c r="GO119" s="57"/>
      <c r="GP119" s="57"/>
      <c r="GQ119" s="57"/>
      <c r="GR119" s="57"/>
      <c r="GS119" s="57"/>
      <c r="GT119" s="57"/>
      <c r="GU119" s="57"/>
      <c r="GV119" s="57"/>
      <c r="GW119" s="57"/>
      <c r="GX119" s="57"/>
      <c r="GY119" s="57"/>
      <c r="GZ119" s="57"/>
      <c r="HA119" s="57"/>
      <c r="HB119" s="57"/>
      <c r="HC119" s="57"/>
      <c r="HD119" s="57"/>
      <c r="HE119" s="57"/>
      <c r="HF119" s="57"/>
      <c r="HG119" s="57"/>
      <c r="HH119" s="57"/>
      <c r="HI119" s="57"/>
      <c r="HJ119" s="57"/>
    </row>
    <row r="120" spans="1:218" ht="12.75">
      <c r="A120" s="135" t="s">
        <v>302</v>
      </c>
      <c r="B120" s="60">
        <v>0</v>
      </c>
      <c r="C120" s="61">
        <v>0</v>
      </c>
      <c r="D120" s="62">
        <v>0</v>
      </c>
      <c r="E120" s="62">
        <v>0</v>
      </c>
      <c r="F120" s="62">
        <v>0</v>
      </c>
      <c r="G120" s="62">
        <v>0</v>
      </c>
      <c r="H120" s="62">
        <v>0</v>
      </c>
      <c r="I120" s="64">
        <v>0</v>
      </c>
      <c r="J120" s="60">
        <v>53</v>
      </c>
      <c r="K120" s="61">
        <v>53</v>
      </c>
      <c r="L120" s="62">
        <v>8</v>
      </c>
      <c r="M120" s="62">
        <v>0</v>
      </c>
      <c r="N120" s="64">
        <v>61</v>
      </c>
      <c r="O120" s="60">
        <v>81</v>
      </c>
      <c r="P120" s="61">
        <v>41</v>
      </c>
      <c r="Q120" s="62">
        <v>40</v>
      </c>
      <c r="R120" s="64">
        <v>41</v>
      </c>
      <c r="S120" s="60">
        <v>12</v>
      </c>
      <c r="T120" s="62">
        <v>10</v>
      </c>
      <c r="U120" s="62">
        <v>10</v>
      </c>
      <c r="V120" s="64">
        <v>2</v>
      </c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  <c r="BQ120" s="57"/>
      <c r="BR120" s="57"/>
      <c r="BS120" s="57"/>
      <c r="BT120" s="57"/>
      <c r="BU120" s="57"/>
      <c r="BV120" s="57"/>
      <c r="BW120" s="57"/>
      <c r="BX120" s="57"/>
      <c r="BY120" s="57"/>
      <c r="BZ120" s="57"/>
      <c r="CA120" s="57"/>
      <c r="CB120" s="57"/>
      <c r="CC120" s="57"/>
      <c r="CD120" s="57"/>
      <c r="CE120" s="57"/>
      <c r="CF120" s="57"/>
      <c r="CG120" s="57"/>
      <c r="CH120" s="57"/>
      <c r="CI120" s="57"/>
      <c r="CJ120" s="57"/>
      <c r="CK120" s="57"/>
      <c r="CL120" s="57"/>
      <c r="CM120" s="57"/>
      <c r="CN120" s="57"/>
      <c r="CO120" s="57"/>
      <c r="CP120" s="57"/>
      <c r="CQ120" s="57"/>
      <c r="CR120" s="57"/>
      <c r="CS120" s="57"/>
      <c r="CT120" s="57"/>
      <c r="CU120" s="57"/>
      <c r="CV120" s="57"/>
      <c r="CW120" s="57"/>
      <c r="CX120" s="57"/>
      <c r="CY120" s="57"/>
      <c r="CZ120" s="57"/>
      <c r="DA120" s="57"/>
      <c r="DB120" s="57"/>
      <c r="DC120" s="57"/>
      <c r="DD120" s="57"/>
      <c r="DE120" s="57"/>
      <c r="DF120" s="57"/>
      <c r="DG120" s="57"/>
      <c r="DH120" s="57"/>
      <c r="DI120" s="57"/>
      <c r="DJ120" s="57"/>
      <c r="DK120" s="57"/>
      <c r="DL120" s="57"/>
      <c r="DM120" s="57"/>
      <c r="DN120" s="57"/>
      <c r="DO120" s="57"/>
      <c r="DP120" s="57"/>
      <c r="DQ120" s="57"/>
      <c r="DR120" s="57"/>
      <c r="DS120" s="57"/>
      <c r="DT120" s="57"/>
      <c r="DU120" s="57"/>
      <c r="DV120" s="57"/>
      <c r="DW120" s="57"/>
      <c r="DX120" s="57"/>
      <c r="DY120" s="57"/>
      <c r="DZ120" s="57"/>
      <c r="EA120" s="57"/>
      <c r="EB120" s="57"/>
      <c r="EC120" s="57"/>
      <c r="ED120" s="57"/>
      <c r="EE120" s="57"/>
      <c r="EF120" s="57"/>
      <c r="EG120" s="57"/>
      <c r="EH120" s="57"/>
      <c r="EI120" s="57"/>
      <c r="EJ120" s="57"/>
      <c r="EK120" s="57"/>
      <c r="EL120" s="57"/>
      <c r="EM120" s="57"/>
      <c r="EN120" s="57"/>
      <c r="EO120" s="57"/>
      <c r="EP120" s="57"/>
      <c r="EQ120" s="57"/>
      <c r="ER120" s="57"/>
      <c r="ES120" s="57"/>
      <c r="ET120" s="57"/>
      <c r="EU120" s="57"/>
      <c r="EV120" s="57"/>
      <c r="EW120" s="57"/>
      <c r="EX120" s="57"/>
      <c r="EY120" s="57"/>
      <c r="EZ120" s="57"/>
      <c r="FA120" s="57"/>
      <c r="FB120" s="57"/>
      <c r="FC120" s="57"/>
      <c r="FD120" s="57"/>
      <c r="FE120" s="57"/>
      <c r="FF120" s="57"/>
      <c r="FG120" s="57"/>
      <c r="FH120" s="57"/>
      <c r="FI120" s="57"/>
      <c r="FJ120" s="57"/>
      <c r="FK120" s="57"/>
      <c r="FL120" s="57"/>
      <c r="FM120" s="57"/>
      <c r="FN120" s="57"/>
      <c r="FO120" s="57"/>
      <c r="FP120" s="57"/>
      <c r="FQ120" s="57"/>
      <c r="FR120" s="57"/>
      <c r="FS120" s="57"/>
      <c r="FT120" s="57"/>
      <c r="FU120" s="57"/>
      <c r="FV120" s="57"/>
      <c r="FW120" s="57"/>
      <c r="FX120" s="57"/>
      <c r="FY120" s="57"/>
      <c r="FZ120" s="57"/>
      <c r="GA120" s="57"/>
      <c r="GB120" s="57"/>
      <c r="GC120" s="57"/>
      <c r="GD120" s="57"/>
      <c r="GE120" s="57"/>
      <c r="GF120" s="57"/>
      <c r="GG120" s="57"/>
      <c r="GH120" s="57"/>
      <c r="GI120" s="57"/>
      <c r="GJ120" s="57"/>
      <c r="GK120" s="57"/>
      <c r="GL120" s="57"/>
      <c r="GM120" s="57"/>
      <c r="GN120" s="57"/>
      <c r="GO120" s="57"/>
      <c r="GP120" s="57"/>
      <c r="GQ120" s="57"/>
      <c r="GR120" s="57"/>
      <c r="GS120" s="57"/>
      <c r="GT120" s="57"/>
      <c r="GU120" s="57"/>
      <c r="GV120" s="57"/>
      <c r="GW120" s="57"/>
      <c r="GX120" s="57"/>
      <c r="GY120" s="57"/>
      <c r="GZ120" s="57"/>
      <c r="HA120" s="57"/>
      <c r="HB120" s="57"/>
      <c r="HC120" s="57"/>
      <c r="HD120" s="57"/>
      <c r="HE120" s="57"/>
      <c r="HF120" s="57"/>
      <c r="HG120" s="57"/>
      <c r="HH120" s="57"/>
      <c r="HI120" s="57"/>
      <c r="HJ120" s="57"/>
    </row>
    <row r="121" spans="1:218" ht="12.75">
      <c r="A121" s="135" t="s">
        <v>320</v>
      </c>
      <c r="B121" s="94">
        <v>11</v>
      </c>
      <c r="C121" s="95">
        <v>11</v>
      </c>
      <c r="D121" s="95">
        <v>4</v>
      </c>
      <c r="E121" s="96">
        <v>0</v>
      </c>
      <c r="F121" s="96">
        <v>0</v>
      </c>
      <c r="G121" s="96">
        <v>0</v>
      </c>
      <c r="H121" s="97">
        <v>0</v>
      </c>
      <c r="I121" s="98">
        <v>15</v>
      </c>
      <c r="J121" s="95">
        <v>32</v>
      </c>
      <c r="K121" s="95">
        <v>32</v>
      </c>
      <c r="L121" s="95">
        <v>31</v>
      </c>
      <c r="M121" s="96">
        <v>40</v>
      </c>
      <c r="N121" s="97">
        <v>23</v>
      </c>
      <c r="O121" s="94">
        <v>173</v>
      </c>
      <c r="P121" s="95">
        <v>92</v>
      </c>
      <c r="Q121" s="96">
        <v>107</v>
      </c>
      <c r="R121" s="98">
        <v>66</v>
      </c>
      <c r="S121" s="94">
        <v>7</v>
      </c>
      <c r="T121" s="96">
        <v>0</v>
      </c>
      <c r="U121" s="96">
        <v>7</v>
      </c>
      <c r="V121" s="98">
        <v>0</v>
      </c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7"/>
      <c r="BS121" s="57"/>
      <c r="BT121" s="57"/>
      <c r="BU121" s="57"/>
      <c r="BV121" s="57"/>
      <c r="BW121" s="57"/>
      <c r="BX121" s="57"/>
      <c r="BY121" s="57"/>
      <c r="BZ121" s="57"/>
      <c r="CA121" s="57"/>
      <c r="CB121" s="57"/>
      <c r="CC121" s="57"/>
      <c r="CD121" s="57"/>
      <c r="CE121" s="57"/>
      <c r="CF121" s="57"/>
      <c r="CG121" s="57"/>
      <c r="CH121" s="57"/>
      <c r="CI121" s="57"/>
      <c r="CJ121" s="57"/>
      <c r="CK121" s="57"/>
      <c r="CL121" s="57"/>
      <c r="CM121" s="57"/>
      <c r="CN121" s="57"/>
      <c r="CO121" s="57"/>
      <c r="CP121" s="57"/>
      <c r="CQ121" s="57"/>
      <c r="CR121" s="57"/>
      <c r="CS121" s="57"/>
      <c r="CT121" s="57"/>
      <c r="CU121" s="57"/>
      <c r="CV121" s="57"/>
      <c r="CW121" s="57"/>
      <c r="CX121" s="57"/>
      <c r="CY121" s="57"/>
      <c r="CZ121" s="57"/>
      <c r="DA121" s="57"/>
      <c r="DB121" s="57"/>
      <c r="DC121" s="57"/>
      <c r="DD121" s="57"/>
      <c r="DE121" s="57"/>
      <c r="DF121" s="57"/>
      <c r="DG121" s="57"/>
      <c r="DH121" s="57"/>
      <c r="DI121" s="57"/>
      <c r="DJ121" s="57"/>
      <c r="DK121" s="57"/>
      <c r="DL121" s="57"/>
      <c r="DM121" s="57"/>
      <c r="DN121" s="57"/>
      <c r="DO121" s="57"/>
      <c r="DP121" s="57"/>
      <c r="DQ121" s="57"/>
      <c r="DR121" s="57"/>
      <c r="DS121" s="57"/>
      <c r="DT121" s="57"/>
      <c r="DU121" s="57"/>
      <c r="DV121" s="57"/>
      <c r="DW121" s="57"/>
      <c r="DX121" s="57"/>
      <c r="DY121" s="57"/>
      <c r="DZ121" s="57"/>
      <c r="EA121" s="57"/>
      <c r="EB121" s="57"/>
      <c r="EC121" s="57"/>
      <c r="ED121" s="57"/>
      <c r="EE121" s="57"/>
      <c r="EF121" s="57"/>
      <c r="EG121" s="57"/>
      <c r="EH121" s="57"/>
      <c r="EI121" s="57"/>
      <c r="EJ121" s="57"/>
      <c r="EK121" s="57"/>
      <c r="EL121" s="57"/>
      <c r="EM121" s="57"/>
      <c r="EN121" s="57"/>
      <c r="EO121" s="57"/>
      <c r="EP121" s="57"/>
      <c r="EQ121" s="57"/>
      <c r="ER121" s="57"/>
      <c r="ES121" s="57"/>
      <c r="ET121" s="57"/>
      <c r="EU121" s="57"/>
      <c r="EV121" s="57"/>
      <c r="EW121" s="57"/>
      <c r="EX121" s="57"/>
      <c r="EY121" s="57"/>
      <c r="EZ121" s="57"/>
      <c r="FA121" s="57"/>
      <c r="FB121" s="57"/>
      <c r="FC121" s="57"/>
      <c r="FD121" s="57"/>
      <c r="FE121" s="57"/>
      <c r="FF121" s="57"/>
      <c r="FG121" s="57"/>
      <c r="FH121" s="57"/>
      <c r="FI121" s="57"/>
      <c r="FJ121" s="57"/>
      <c r="FK121" s="57"/>
      <c r="FL121" s="57"/>
      <c r="FM121" s="57"/>
      <c r="FN121" s="57"/>
      <c r="FO121" s="57"/>
      <c r="FP121" s="57"/>
      <c r="FQ121" s="57"/>
      <c r="FR121" s="57"/>
      <c r="FS121" s="57"/>
      <c r="FT121" s="57"/>
      <c r="FU121" s="57"/>
      <c r="FV121" s="57"/>
      <c r="FW121" s="57"/>
      <c r="FX121" s="57"/>
      <c r="FY121" s="57"/>
      <c r="FZ121" s="57"/>
      <c r="GA121" s="57"/>
      <c r="GB121" s="57"/>
      <c r="GC121" s="57"/>
      <c r="GD121" s="57"/>
      <c r="GE121" s="57"/>
      <c r="GF121" s="57"/>
      <c r="GG121" s="57"/>
      <c r="GH121" s="57"/>
      <c r="GI121" s="57"/>
      <c r="GJ121" s="57"/>
      <c r="GK121" s="57"/>
      <c r="GL121" s="57"/>
      <c r="GM121" s="57"/>
      <c r="GN121" s="57"/>
      <c r="GO121" s="57"/>
      <c r="GP121" s="57"/>
      <c r="GQ121" s="57"/>
      <c r="GR121" s="57"/>
      <c r="GS121" s="57"/>
      <c r="GT121" s="57"/>
      <c r="GU121" s="57"/>
      <c r="GV121" s="57"/>
      <c r="GW121" s="57"/>
      <c r="GX121" s="57"/>
      <c r="GY121" s="57"/>
      <c r="GZ121" s="57"/>
      <c r="HA121" s="57"/>
      <c r="HB121" s="57"/>
      <c r="HC121" s="57"/>
      <c r="HD121" s="57"/>
      <c r="HE121" s="57"/>
      <c r="HF121" s="57"/>
      <c r="HG121" s="57"/>
      <c r="HH121" s="57"/>
      <c r="HI121" s="57"/>
      <c r="HJ121" s="57"/>
    </row>
    <row r="122" spans="1:36" ht="13.5" thickBot="1">
      <c r="A122" s="136" t="s">
        <v>237</v>
      </c>
      <c r="B122" s="137">
        <v>32</v>
      </c>
      <c r="C122" s="138">
        <v>32</v>
      </c>
      <c r="D122" s="138">
        <v>27</v>
      </c>
      <c r="E122" s="139">
        <v>0</v>
      </c>
      <c r="F122" s="139">
        <v>0</v>
      </c>
      <c r="G122" s="139">
        <v>0</v>
      </c>
      <c r="H122" s="140">
        <v>50</v>
      </c>
      <c r="I122" s="141">
        <v>9</v>
      </c>
      <c r="J122" s="67">
        <v>0</v>
      </c>
      <c r="K122" s="68">
        <v>0</v>
      </c>
      <c r="L122" s="68">
        <v>21</v>
      </c>
      <c r="M122" s="69">
        <v>21</v>
      </c>
      <c r="N122" s="70">
        <v>0</v>
      </c>
      <c r="O122" s="67">
        <v>219</v>
      </c>
      <c r="P122" s="68">
        <v>93</v>
      </c>
      <c r="Q122" s="69">
        <v>115</v>
      </c>
      <c r="R122" s="71">
        <v>104</v>
      </c>
      <c r="S122" s="67">
        <v>0</v>
      </c>
      <c r="T122" s="69">
        <v>0</v>
      </c>
      <c r="U122" s="69">
        <v>0</v>
      </c>
      <c r="V122" s="71">
        <v>0</v>
      </c>
      <c r="W122" s="78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</row>
    <row r="123" spans="1:36" ht="13.5" thickBot="1">
      <c r="A123" s="142" t="s">
        <v>50</v>
      </c>
      <c r="B123" s="56">
        <f>SUM(B124:B132)</f>
        <v>959</v>
      </c>
      <c r="C123" s="285">
        <f aca="true" t="shared" si="15" ref="C123:V123">SUM(C124:C132)</f>
        <v>859</v>
      </c>
      <c r="D123" s="285">
        <f t="shared" si="15"/>
        <v>2345</v>
      </c>
      <c r="E123" s="285">
        <f t="shared" si="15"/>
        <v>171</v>
      </c>
      <c r="F123" s="285">
        <f t="shared" si="15"/>
        <v>1400</v>
      </c>
      <c r="G123" s="285">
        <f t="shared" si="15"/>
        <v>120</v>
      </c>
      <c r="H123" s="285">
        <f t="shared" si="15"/>
        <v>2145</v>
      </c>
      <c r="I123" s="163">
        <f t="shared" si="15"/>
        <v>1159</v>
      </c>
      <c r="J123" s="56">
        <f t="shared" si="15"/>
        <v>838</v>
      </c>
      <c r="K123" s="285">
        <f t="shared" si="15"/>
        <v>838</v>
      </c>
      <c r="L123" s="285">
        <f t="shared" si="15"/>
        <v>646</v>
      </c>
      <c r="M123" s="285">
        <f t="shared" si="15"/>
        <v>560</v>
      </c>
      <c r="N123" s="163">
        <f t="shared" si="15"/>
        <v>924</v>
      </c>
      <c r="O123" s="56">
        <f t="shared" si="15"/>
        <v>779</v>
      </c>
      <c r="P123" s="285">
        <f t="shared" si="15"/>
        <v>475</v>
      </c>
      <c r="Q123" s="285">
        <f t="shared" si="15"/>
        <v>341</v>
      </c>
      <c r="R123" s="163">
        <f t="shared" si="15"/>
        <v>438</v>
      </c>
      <c r="S123" s="285">
        <f t="shared" si="15"/>
        <v>436</v>
      </c>
      <c r="T123" s="285">
        <f t="shared" si="15"/>
        <v>320</v>
      </c>
      <c r="U123" s="285">
        <f t="shared" si="15"/>
        <v>247</v>
      </c>
      <c r="V123" s="163">
        <f t="shared" si="15"/>
        <v>189</v>
      </c>
      <c r="W123" s="78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</row>
    <row r="124" spans="1:36" ht="12.75">
      <c r="A124" s="307" t="s">
        <v>303</v>
      </c>
      <c r="B124" s="368">
        <v>7</v>
      </c>
      <c r="C124" s="305">
        <v>7</v>
      </c>
      <c r="D124" s="305">
        <v>45</v>
      </c>
      <c r="E124" s="305">
        <v>0</v>
      </c>
      <c r="F124" s="305">
        <v>0</v>
      </c>
      <c r="G124" s="305">
        <v>0</v>
      </c>
      <c r="H124" s="305">
        <v>31</v>
      </c>
      <c r="I124" s="176">
        <v>21</v>
      </c>
      <c r="J124" s="368">
        <v>17</v>
      </c>
      <c r="K124" s="305">
        <v>17</v>
      </c>
      <c r="L124" s="305">
        <v>19</v>
      </c>
      <c r="M124" s="305">
        <v>15</v>
      </c>
      <c r="N124" s="176">
        <v>21</v>
      </c>
      <c r="O124" s="368">
        <v>96</v>
      </c>
      <c r="P124" s="305">
        <v>65</v>
      </c>
      <c r="Q124" s="305">
        <v>35</v>
      </c>
      <c r="R124" s="176">
        <v>61</v>
      </c>
      <c r="S124" s="368">
        <v>8</v>
      </c>
      <c r="T124" s="305">
        <v>5</v>
      </c>
      <c r="U124" s="305">
        <v>8</v>
      </c>
      <c r="V124" s="176">
        <v>0</v>
      </c>
      <c r="W124" s="78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</row>
    <row r="125" spans="1:36" ht="12.75">
      <c r="A125" s="59" t="s">
        <v>304</v>
      </c>
      <c r="B125" s="94">
        <v>192</v>
      </c>
      <c r="C125" s="96">
        <v>192</v>
      </c>
      <c r="D125" s="96">
        <v>7</v>
      </c>
      <c r="E125" s="96">
        <v>0</v>
      </c>
      <c r="F125" s="96">
        <v>0</v>
      </c>
      <c r="G125" s="96">
        <v>0</v>
      </c>
      <c r="H125" s="96">
        <v>2</v>
      </c>
      <c r="I125" s="98">
        <v>197</v>
      </c>
      <c r="J125" s="94">
        <v>265</v>
      </c>
      <c r="K125" s="96">
        <v>265</v>
      </c>
      <c r="L125" s="96">
        <v>16</v>
      </c>
      <c r="M125" s="96">
        <v>80</v>
      </c>
      <c r="N125" s="98">
        <v>201</v>
      </c>
      <c r="O125" s="94">
        <v>163</v>
      </c>
      <c r="P125" s="96">
        <v>121</v>
      </c>
      <c r="Q125" s="96">
        <v>22</v>
      </c>
      <c r="R125" s="98">
        <v>141</v>
      </c>
      <c r="S125" s="94">
        <v>29</v>
      </c>
      <c r="T125" s="96">
        <v>25</v>
      </c>
      <c r="U125" s="96">
        <v>10</v>
      </c>
      <c r="V125" s="98">
        <v>19</v>
      </c>
      <c r="W125" s="134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</row>
    <row r="126" spans="1:36" ht="12.75">
      <c r="A126" s="135" t="s">
        <v>305</v>
      </c>
      <c r="B126" s="94">
        <v>38</v>
      </c>
      <c r="C126" s="96">
        <v>38</v>
      </c>
      <c r="D126" s="96">
        <v>56</v>
      </c>
      <c r="E126" s="96">
        <v>0</v>
      </c>
      <c r="F126" s="96">
        <v>0</v>
      </c>
      <c r="G126" s="96">
        <v>0</v>
      </c>
      <c r="H126" s="96">
        <v>2</v>
      </c>
      <c r="I126" s="98">
        <v>92</v>
      </c>
      <c r="J126" s="94">
        <v>233</v>
      </c>
      <c r="K126" s="96">
        <v>233</v>
      </c>
      <c r="L126" s="96">
        <v>133</v>
      </c>
      <c r="M126" s="96">
        <v>0</v>
      </c>
      <c r="N126" s="98">
        <v>366</v>
      </c>
      <c r="O126" s="94">
        <v>62</v>
      </c>
      <c r="P126" s="96">
        <v>15</v>
      </c>
      <c r="Q126" s="96">
        <v>18</v>
      </c>
      <c r="R126" s="98">
        <v>44</v>
      </c>
      <c r="S126" s="94">
        <v>66</v>
      </c>
      <c r="T126" s="96">
        <v>45</v>
      </c>
      <c r="U126" s="96">
        <v>60</v>
      </c>
      <c r="V126" s="98">
        <v>6</v>
      </c>
      <c r="W126" s="78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</row>
    <row r="127" spans="1:36" ht="12.75">
      <c r="A127" s="135" t="s">
        <v>306</v>
      </c>
      <c r="B127" s="94">
        <v>0</v>
      </c>
      <c r="C127" s="96">
        <v>0</v>
      </c>
      <c r="D127" s="96">
        <v>0</v>
      </c>
      <c r="E127" s="96">
        <v>0</v>
      </c>
      <c r="F127" s="96">
        <v>0</v>
      </c>
      <c r="G127" s="96">
        <v>0</v>
      </c>
      <c r="H127" s="96">
        <v>0</v>
      </c>
      <c r="I127" s="98">
        <v>0</v>
      </c>
      <c r="J127" s="94">
        <v>141</v>
      </c>
      <c r="K127" s="96">
        <v>141</v>
      </c>
      <c r="L127" s="96">
        <v>35</v>
      </c>
      <c r="M127" s="96">
        <v>0</v>
      </c>
      <c r="N127" s="98">
        <v>176</v>
      </c>
      <c r="O127" s="94">
        <v>26</v>
      </c>
      <c r="P127" s="96">
        <v>14</v>
      </c>
      <c r="Q127" s="96">
        <v>8</v>
      </c>
      <c r="R127" s="98">
        <v>18</v>
      </c>
      <c r="S127" s="94">
        <v>27</v>
      </c>
      <c r="T127" s="96">
        <v>19</v>
      </c>
      <c r="U127" s="96">
        <v>27</v>
      </c>
      <c r="V127" s="98">
        <v>0</v>
      </c>
      <c r="W127" s="134"/>
      <c r="X127" s="120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</row>
    <row r="128" spans="1:36" ht="12.75">
      <c r="A128" s="135" t="s">
        <v>307</v>
      </c>
      <c r="B128" s="94">
        <v>161</v>
      </c>
      <c r="C128" s="96">
        <v>161</v>
      </c>
      <c r="D128" s="96">
        <v>129</v>
      </c>
      <c r="E128" s="96">
        <v>130</v>
      </c>
      <c r="F128" s="96">
        <v>0</v>
      </c>
      <c r="G128" s="96">
        <v>0</v>
      </c>
      <c r="H128" s="96">
        <v>159</v>
      </c>
      <c r="I128" s="98">
        <v>131</v>
      </c>
      <c r="J128" s="94">
        <v>22</v>
      </c>
      <c r="K128" s="96">
        <v>22</v>
      </c>
      <c r="L128" s="96">
        <v>2</v>
      </c>
      <c r="M128" s="96">
        <v>10</v>
      </c>
      <c r="N128" s="98">
        <v>14</v>
      </c>
      <c r="O128" s="94">
        <v>72</v>
      </c>
      <c r="P128" s="96">
        <v>25</v>
      </c>
      <c r="Q128" s="96">
        <v>20</v>
      </c>
      <c r="R128" s="98">
        <v>52</v>
      </c>
      <c r="S128" s="94">
        <v>0</v>
      </c>
      <c r="T128" s="96">
        <v>0</v>
      </c>
      <c r="U128" s="96">
        <v>0</v>
      </c>
      <c r="V128" s="98">
        <v>0</v>
      </c>
      <c r="W128" s="78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</row>
    <row r="129" spans="1:36" ht="12.75">
      <c r="A129" s="135" t="s">
        <v>308</v>
      </c>
      <c r="B129" s="94">
        <v>8</v>
      </c>
      <c r="C129" s="96">
        <v>8</v>
      </c>
      <c r="D129" s="96">
        <v>3</v>
      </c>
      <c r="E129" s="96">
        <v>0</v>
      </c>
      <c r="F129" s="96">
        <v>0</v>
      </c>
      <c r="G129" s="96">
        <v>0</v>
      </c>
      <c r="H129" s="96">
        <v>0</v>
      </c>
      <c r="I129" s="98">
        <v>11</v>
      </c>
      <c r="J129" s="94">
        <v>85</v>
      </c>
      <c r="K129" s="96">
        <v>85</v>
      </c>
      <c r="L129" s="96">
        <v>3</v>
      </c>
      <c r="M129" s="96">
        <v>0</v>
      </c>
      <c r="N129" s="98">
        <v>88</v>
      </c>
      <c r="O129" s="94">
        <v>36</v>
      </c>
      <c r="P129" s="96">
        <v>27</v>
      </c>
      <c r="Q129" s="96">
        <v>36</v>
      </c>
      <c r="R129" s="98">
        <v>0</v>
      </c>
      <c r="S129" s="94">
        <v>30</v>
      </c>
      <c r="T129" s="96">
        <v>30</v>
      </c>
      <c r="U129" s="96">
        <v>30</v>
      </c>
      <c r="V129" s="98">
        <v>0</v>
      </c>
      <c r="W129" s="78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</row>
    <row r="130" spans="1:36" ht="12.75">
      <c r="A130" s="135" t="s">
        <v>309</v>
      </c>
      <c r="B130" s="94">
        <v>69</v>
      </c>
      <c r="C130" s="96">
        <v>69</v>
      </c>
      <c r="D130" s="96">
        <v>180</v>
      </c>
      <c r="E130" s="96">
        <v>0</v>
      </c>
      <c r="F130" s="96">
        <v>0</v>
      </c>
      <c r="G130" s="96">
        <v>120</v>
      </c>
      <c r="H130" s="96">
        <v>234</v>
      </c>
      <c r="I130" s="98">
        <v>15</v>
      </c>
      <c r="J130" s="94">
        <v>0</v>
      </c>
      <c r="K130" s="96">
        <v>0</v>
      </c>
      <c r="L130" s="96">
        <v>0</v>
      </c>
      <c r="M130" s="96">
        <v>0</v>
      </c>
      <c r="N130" s="98">
        <v>0</v>
      </c>
      <c r="O130" s="94">
        <v>128</v>
      </c>
      <c r="P130" s="96">
        <v>87</v>
      </c>
      <c r="Q130" s="96">
        <v>100</v>
      </c>
      <c r="R130" s="98">
        <v>28</v>
      </c>
      <c r="S130" s="94">
        <v>0</v>
      </c>
      <c r="T130" s="96">
        <v>0</v>
      </c>
      <c r="U130" s="96">
        <v>0</v>
      </c>
      <c r="V130" s="98">
        <v>0</v>
      </c>
      <c r="W130" s="78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</row>
    <row r="131" spans="1:36" ht="12.75">
      <c r="A131" s="135" t="s">
        <v>325</v>
      </c>
      <c r="B131" s="94">
        <v>167</v>
      </c>
      <c r="C131" s="96">
        <v>167</v>
      </c>
      <c r="D131" s="96">
        <v>32</v>
      </c>
      <c r="E131" s="96">
        <v>41</v>
      </c>
      <c r="F131" s="96">
        <v>0</v>
      </c>
      <c r="G131" s="96">
        <v>0</v>
      </c>
      <c r="H131" s="96">
        <v>41</v>
      </c>
      <c r="I131" s="98">
        <v>158</v>
      </c>
      <c r="J131" s="94">
        <v>20</v>
      </c>
      <c r="K131" s="96">
        <v>20</v>
      </c>
      <c r="L131" s="96">
        <v>3</v>
      </c>
      <c r="M131" s="96">
        <v>5</v>
      </c>
      <c r="N131" s="98">
        <v>18</v>
      </c>
      <c r="O131" s="94">
        <v>46</v>
      </c>
      <c r="P131" s="96">
        <v>26</v>
      </c>
      <c r="Q131" s="96">
        <v>17</v>
      </c>
      <c r="R131" s="98">
        <v>29</v>
      </c>
      <c r="S131" s="94">
        <v>12</v>
      </c>
      <c r="T131" s="96">
        <v>12</v>
      </c>
      <c r="U131" s="96">
        <v>12</v>
      </c>
      <c r="V131" s="98">
        <v>0</v>
      </c>
      <c r="W131" s="78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</row>
    <row r="132" spans="1:36" ht="13.5" thickBot="1">
      <c r="A132" s="136" t="s">
        <v>51</v>
      </c>
      <c r="B132" s="137">
        <v>317</v>
      </c>
      <c r="C132" s="139">
        <v>217</v>
      </c>
      <c r="D132" s="139">
        <v>1893</v>
      </c>
      <c r="E132" s="139">
        <v>0</v>
      </c>
      <c r="F132" s="139">
        <v>1400</v>
      </c>
      <c r="G132" s="139">
        <v>0</v>
      </c>
      <c r="H132" s="139">
        <v>1676</v>
      </c>
      <c r="I132" s="141">
        <v>534</v>
      </c>
      <c r="J132" s="137">
        <v>55</v>
      </c>
      <c r="K132" s="139">
        <v>55</v>
      </c>
      <c r="L132" s="139">
        <v>435</v>
      </c>
      <c r="M132" s="139">
        <v>450</v>
      </c>
      <c r="N132" s="141">
        <v>40</v>
      </c>
      <c r="O132" s="137">
        <v>150</v>
      </c>
      <c r="P132" s="139">
        <v>95</v>
      </c>
      <c r="Q132" s="139">
        <v>85</v>
      </c>
      <c r="R132" s="141">
        <v>65</v>
      </c>
      <c r="S132" s="137">
        <v>264</v>
      </c>
      <c r="T132" s="139">
        <v>184</v>
      </c>
      <c r="U132" s="139">
        <v>100</v>
      </c>
      <c r="V132" s="141">
        <v>164</v>
      </c>
      <c r="W132" s="78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</row>
    <row r="133" spans="1:36" ht="13.5" thickBot="1">
      <c r="A133" s="142" t="s">
        <v>52</v>
      </c>
      <c r="B133" s="56">
        <f>SUM(B134:B142)</f>
        <v>1417</v>
      </c>
      <c r="C133" s="285">
        <f aca="true" t="shared" si="16" ref="C133:V133">SUM(C134:C142)</f>
        <v>1207</v>
      </c>
      <c r="D133" s="285">
        <f t="shared" si="16"/>
        <v>1823</v>
      </c>
      <c r="E133" s="285">
        <f t="shared" si="16"/>
        <v>804</v>
      </c>
      <c r="F133" s="285">
        <f t="shared" si="16"/>
        <v>0</v>
      </c>
      <c r="G133" s="285">
        <f t="shared" si="16"/>
        <v>250</v>
      </c>
      <c r="H133" s="285">
        <f t="shared" si="16"/>
        <v>1662</v>
      </c>
      <c r="I133" s="323">
        <f t="shared" si="16"/>
        <v>1578</v>
      </c>
      <c r="J133" s="56">
        <f t="shared" si="16"/>
        <v>1341</v>
      </c>
      <c r="K133" s="285">
        <f t="shared" si="16"/>
        <v>1088</v>
      </c>
      <c r="L133" s="285">
        <f t="shared" si="16"/>
        <v>324</v>
      </c>
      <c r="M133" s="285">
        <f t="shared" si="16"/>
        <v>604</v>
      </c>
      <c r="N133" s="323">
        <f t="shared" si="16"/>
        <v>1061</v>
      </c>
      <c r="O133" s="56">
        <f t="shared" si="16"/>
        <v>1555</v>
      </c>
      <c r="P133" s="285">
        <f t="shared" si="16"/>
        <v>785</v>
      </c>
      <c r="Q133" s="285">
        <f t="shared" si="16"/>
        <v>805</v>
      </c>
      <c r="R133" s="323">
        <f t="shared" si="16"/>
        <v>750</v>
      </c>
      <c r="S133" s="285">
        <f t="shared" si="16"/>
        <v>124</v>
      </c>
      <c r="T133" s="285">
        <f t="shared" si="16"/>
        <v>124</v>
      </c>
      <c r="U133" s="285">
        <f t="shared" si="16"/>
        <v>79</v>
      </c>
      <c r="V133" s="163">
        <f t="shared" si="16"/>
        <v>45</v>
      </c>
      <c r="W133" s="78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</row>
    <row r="134" spans="1:36" ht="12.75">
      <c r="A134" s="143" t="s">
        <v>13</v>
      </c>
      <c r="B134" s="93">
        <v>404</v>
      </c>
      <c r="C134" s="123">
        <v>404</v>
      </c>
      <c r="D134" s="123">
        <v>220</v>
      </c>
      <c r="E134" s="123">
        <v>0</v>
      </c>
      <c r="F134" s="123">
        <v>0</v>
      </c>
      <c r="G134" s="123">
        <v>0</v>
      </c>
      <c r="H134" s="123">
        <v>78</v>
      </c>
      <c r="I134" s="125">
        <v>546</v>
      </c>
      <c r="J134" s="93">
        <v>163</v>
      </c>
      <c r="K134" s="123">
        <v>163</v>
      </c>
      <c r="L134" s="123">
        <v>200</v>
      </c>
      <c r="M134" s="123">
        <v>210</v>
      </c>
      <c r="N134" s="125">
        <v>153</v>
      </c>
      <c r="O134" s="93">
        <v>143</v>
      </c>
      <c r="P134" s="123">
        <v>47</v>
      </c>
      <c r="Q134" s="123">
        <v>78</v>
      </c>
      <c r="R134" s="125">
        <v>65</v>
      </c>
      <c r="S134" s="93">
        <v>45</v>
      </c>
      <c r="T134" s="123">
        <v>45</v>
      </c>
      <c r="U134" s="123">
        <v>0</v>
      </c>
      <c r="V134" s="125">
        <v>45</v>
      </c>
      <c r="W134" s="78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</row>
    <row r="135" spans="1:36" ht="12.75">
      <c r="A135" s="135" t="s">
        <v>310</v>
      </c>
      <c r="B135" s="94">
        <v>140</v>
      </c>
      <c r="C135" s="96">
        <v>140</v>
      </c>
      <c r="D135" s="96">
        <v>96</v>
      </c>
      <c r="E135" s="96">
        <v>60</v>
      </c>
      <c r="F135" s="96">
        <v>0</v>
      </c>
      <c r="G135" s="96">
        <v>0</v>
      </c>
      <c r="H135" s="96">
        <v>116</v>
      </c>
      <c r="I135" s="98">
        <v>120</v>
      </c>
      <c r="J135" s="94">
        <v>18</v>
      </c>
      <c r="K135" s="96">
        <v>18</v>
      </c>
      <c r="L135" s="96">
        <v>1</v>
      </c>
      <c r="M135" s="96">
        <v>0</v>
      </c>
      <c r="N135" s="98">
        <v>19</v>
      </c>
      <c r="O135" s="94">
        <v>246</v>
      </c>
      <c r="P135" s="96">
        <v>137</v>
      </c>
      <c r="Q135" s="96">
        <v>50</v>
      </c>
      <c r="R135" s="98">
        <v>196</v>
      </c>
      <c r="S135" s="94">
        <v>0</v>
      </c>
      <c r="T135" s="96">
        <v>0</v>
      </c>
      <c r="U135" s="96">
        <v>0</v>
      </c>
      <c r="V135" s="98">
        <v>0</v>
      </c>
      <c r="W135" s="78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</row>
    <row r="136" spans="1:36" ht="12.75">
      <c r="A136" s="59" t="s">
        <v>311</v>
      </c>
      <c r="B136" s="94">
        <v>9</v>
      </c>
      <c r="C136" s="96">
        <v>9</v>
      </c>
      <c r="D136" s="96">
        <v>120</v>
      </c>
      <c r="E136" s="96">
        <v>0</v>
      </c>
      <c r="F136" s="96">
        <v>0</v>
      </c>
      <c r="G136" s="96">
        <v>0</v>
      </c>
      <c r="H136" s="96">
        <v>83</v>
      </c>
      <c r="I136" s="98">
        <v>46</v>
      </c>
      <c r="J136" s="94">
        <v>348</v>
      </c>
      <c r="K136" s="96">
        <v>348</v>
      </c>
      <c r="L136" s="96">
        <v>0</v>
      </c>
      <c r="M136" s="96">
        <v>0</v>
      </c>
      <c r="N136" s="98">
        <v>348</v>
      </c>
      <c r="O136" s="94">
        <v>265</v>
      </c>
      <c r="P136" s="96">
        <v>161</v>
      </c>
      <c r="Q136" s="96">
        <v>100</v>
      </c>
      <c r="R136" s="98">
        <v>165</v>
      </c>
      <c r="S136" s="94">
        <v>70</v>
      </c>
      <c r="T136" s="96">
        <v>70</v>
      </c>
      <c r="U136" s="96">
        <v>70</v>
      </c>
      <c r="V136" s="98">
        <v>0</v>
      </c>
      <c r="W136" s="78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</row>
    <row r="137" spans="1:36" ht="12.75">
      <c r="A137" s="135" t="s">
        <v>312</v>
      </c>
      <c r="B137" s="94">
        <v>233</v>
      </c>
      <c r="C137" s="96">
        <v>32</v>
      </c>
      <c r="D137" s="96">
        <v>291</v>
      </c>
      <c r="E137" s="96">
        <v>150</v>
      </c>
      <c r="F137" s="96">
        <v>0</v>
      </c>
      <c r="G137" s="96">
        <v>0</v>
      </c>
      <c r="H137" s="96">
        <v>281</v>
      </c>
      <c r="I137" s="98">
        <v>243</v>
      </c>
      <c r="J137" s="94">
        <v>65</v>
      </c>
      <c r="K137" s="96">
        <v>65</v>
      </c>
      <c r="L137" s="96">
        <v>25</v>
      </c>
      <c r="M137" s="96">
        <v>80</v>
      </c>
      <c r="N137" s="98">
        <v>10</v>
      </c>
      <c r="O137" s="94">
        <v>163</v>
      </c>
      <c r="P137" s="96">
        <v>41</v>
      </c>
      <c r="Q137" s="96">
        <v>122</v>
      </c>
      <c r="R137" s="98">
        <v>41</v>
      </c>
      <c r="S137" s="94">
        <v>0</v>
      </c>
      <c r="T137" s="96">
        <v>0</v>
      </c>
      <c r="U137" s="96">
        <v>0</v>
      </c>
      <c r="V137" s="98">
        <v>0</v>
      </c>
      <c r="W137" s="78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</row>
    <row r="138" spans="1:36" ht="12.75">
      <c r="A138" s="66" t="s">
        <v>313</v>
      </c>
      <c r="B138" s="94">
        <v>93</v>
      </c>
      <c r="C138" s="96">
        <v>93</v>
      </c>
      <c r="D138" s="96">
        <v>368</v>
      </c>
      <c r="E138" s="96">
        <v>80</v>
      </c>
      <c r="F138" s="96">
        <v>0</v>
      </c>
      <c r="G138" s="96">
        <v>250</v>
      </c>
      <c r="H138" s="96">
        <v>448</v>
      </c>
      <c r="I138" s="98">
        <v>13</v>
      </c>
      <c r="J138" s="94">
        <v>0</v>
      </c>
      <c r="K138" s="96">
        <v>0</v>
      </c>
      <c r="L138" s="96">
        <v>12</v>
      </c>
      <c r="M138" s="96">
        <v>12</v>
      </c>
      <c r="N138" s="98">
        <v>0</v>
      </c>
      <c r="O138" s="94">
        <v>271</v>
      </c>
      <c r="P138" s="96">
        <v>168</v>
      </c>
      <c r="Q138" s="96">
        <v>217</v>
      </c>
      <c r="R138" s="98">
        <v>54</v>
      </c>
      <c r="S138" s="94">
        <v>0</v>
      </c>
      <c r="T138" s="96">
        <v>0</v>
      </c>
      <c r="U138" s="96">
        <v>0</v>
      </c>
      <c r="V138" s="98">
        <v>0</v>
      </c>
      <c r="W138" s="78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</row>
    <row r="139" spans="1:36" ht="12.75">
      <c r="A139" s="135" t="s">
        <v>314</v>
      </c>
      <c r="B139" s="94">
        <v>282</v>
      </c>
      <c r="C139" s="96">
        <v>282</v>
      </c>
      <c r="D139" s="96">
        <v>87</v>
      </c>
      <c r="E139" s="96">
        <v>0</v>
      </c>
      <c r="F139" s="96">
        <v>0</v>
      </c>
      <c r="G139" s="96">
        <v>0</v>
      </c>
      <c r="H139" s="96">
        <v>15</v>
      </c>
      <c r="I139" s="98">
        <v>354</v>
      </c>
      <c r="J139" s="94">
        <v>180</v>
      </c>
      <c r="K139" s="96">
        <v>180</v>
      </c>
      <c r="L139" s="96">
        <v>20</v>
      </c>
      <c r="M139" s="96">
        <v>10</v>
      </c>
      <c r="N139" s="98">
        <v>190</v>
      </c>
      <c r="O139" s="94">
        <v>117</v>
      </c>
      <c r="P139" s="96">
        <v>70</v>
      </c>
      <c r="Q139" s="96">
        <v>35</v>
      </c>
      <c r="R139" s="98">
        <v>82</v>
      </c>
      <c r="S139" s="94">
        <v>0</v>
      </c>
      <c r="T139" s="96">
        <v>0</v>
      </c>
      <c r="U139" s="96">
        <v>0</v>
      </c>
      <c r="V139" s="98">
        <v>0</v>
      </c>
      <c r="W139" s="78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</row>
    <row r="140" spans="1:36" ht="12.75">
      <c r="A140" s="87" t="s">
        <v>315</v>
      </c>
      <c r="B140" s="94">
        <v>26</v>
      </c>
      <c r="C140" s="96">
        <v>17</v>
      </c>
      <c r="D140" s="96">
        <v>156</v>
      </c>
      <c r="E140" s="96">
        <v>121</v>
      </c>
      <c r="F140" s="96">
        <v>0</v>
      </c>
      <c r="G140" s="96">
        <v>0</v>
      </c>
      <c r="H140" s="96">
        <v>160</v>
      </c>
      <c r="I140" s="98">
        <v>22</v>
      </c>
      <c r="J140" s="94">
        <v>174</v>
      </c>
      <c r="K140" s="96">
        <v>174</v>
      </c>
      <c r="L140" s="96">
        <v>33</v>
      </c>
      <c r="M140" s="96">
        <v>35</v>
      </c>
      <c r="N140" s="98">
        <v>172</v>
      </c>
      <c r="O140" s="94">
        <v>151</v>
      </c>
      <c r="P140" s="96">
        <v>73</v>
      </c>
      <c r="Q140" s="96">
        <v>90</v>
      </c>
      <c r="R140" s="98">
        <v>61</v>
      </c>
      <c r="S140" s="94">
        <v>0</v>
      </c>
      <c r="T140" s="96">
        <v>0</v>
      </c>
      <c r="U140" s="96">
        <v>0</v>
      </c>
      <c r="V140" s="98">
        <v>0</v>
      </c>
      <c r="W140" s="78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</row>
    <row r="141" spans="1:36" ht="12.75">
      <c r="A141" s="135" t="s">
        <v>15</v>
      </c>
      <c r="B141" s="94">
        <v>153</v>
      </c>
      <c r="C141" s="96">
        <v>153</v>
      </c>
      <c r="D141" s="96">
        <v>96</v>
      </c>
      <c r="E141" s="96">
        <v>0</v>
      </c>
      <c r="F141" s="96">
        <v>0</v>
      </c>
      <c r="G141" s="96">
        <v>0</v>
      </c>
      <c r="H141" s="96">
        <v>15</v>
      </c>
      <c r="I141" s="98">
        <v>234</v>
      </c>
      <c r="J141" s="94">
        <v>30</v>
      </c>
      <c r="K141" s="96">
        <v>30</v>
      </c>
      <c r="L141" s="96">
        <v>30</v>
      </c>
      <c r="M141" s="96">
        <v>30</v>
      </c>
      <c r="N141" s="98">
        <v>30</v>
      </c>
      <c r="O141" s="94">
        <v>108</v>
      </c>
      <c r="P141" s="96">
        <v>62</v>
      </c>
      <c r="Q141" s="96">
        <v>53</v>
      </c>
      <c r="R141" s="98">
        <v>55</v>
      </c>
      <c r="S141" s="94">
        <v>0</v>
      </c>
      <c r="T141" s="96">
        <v>0</v>
      </c>
      <c r="U141" s="96">
        <v>0</v>
      </c>
      <c r="V141" s="98">
        <v>0</v>
      </c>
      <c r="W141" s="78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</row>
    <row r="142" spans="1:36" ht="13.5" thickBot="1">
      <c r="A142" s="145" t="s">
        <v>316</v>
      </c>
      <c r="B142" s="335">
        <v>77</v>
      </c>
      <c r="C142" s="326">
        <v>77</v>
      </c>
      <c r="D142" s="326">
        <v>389</v>
      </c>
      <c r="E142" s="326">
        <v>393</v>
      </c>
      <c r="F142" s="326">
        <v>0</v>
      </c>
      <c r="G142" s="326">
        <v>0</v>
      </c>
      <c r="H142" s="326">
        <v>466</v>
      </c>
      <c r="I142" s="182">
        <v>0</v>
      </c>
      <c r="J142" s="335">
        <v>363</v>
      </c>
      <c r="K142" s="326">
        <v>110</v>
      </c>
      <c r="L142" s="326">
        <v>3</v>
      </c>
      <c r="M142" s="326">
        <v>227</v>
      </c>
      <c r="N142" s="182">
        <v>139</v>
      </c>
      <c r="O142" s="335">
        <v>91</v>
      </c>
      <c r="P142" s="326">
        <v>26</v>
      </c>
      <c r="Q142" s="326">
        <v>60</v>
      </c>
      <c r="R142" s="182">
        <v>31</v>
      </c>
      <c r="S142" s="335">
        <v>9</v>
      </c>
      <c r="T142" s="326">
        <v>9</v>
      </c>
      <c r="U142" s="326">
        <v>9</v>
      </c>
      <c r="V142" s="182">
        <v>0</v>
      </c>
      <c r="W142" s="134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</row>
    <row r="143" spans="1:11" ht="20.25" customHeight="1">
      <c r="A143" s="392" t="s">
        <v>245</v>
      </c>
      <c r="K143" s="306"/>
    </row>
    <row r="144" spans="1:22" s="2" customFormat="1" ht="12.75">
      <c r="A144" s="386" t="s">
        <v>145</v>
      </c>
      <c r="B144" s="319"/>
      <c r="C144" s="319" t="s">
        <v>143</v>
      </c>
      <c r="D144" s="388"/>
      <c r="E144" s="386"/>
      <c r="F144" s="146" t="s">
        <v>147</v>
      </c>
      <c r="G144" s="334"/>
      <c r="H144" s="146"/>
      <c r="I144" s="146" t="s">
        <v>229</v>
      </c>
      <c r="J144" s="146"/>
      <c r="K144" s="418"/>
      <c r="L144" s="468" t="s">
        <v>9</v>
      </c>
      <c r="M144" s="469"/>
      <c r="N144" s="469"/>
      <c r="O144" s="146" t="s">
        <v>241</v>
      </c>
      <c r="P144" s="388"/>
      <c r="Q144" s="317"/>
      <c r="R144" s="317"/>
      <c r="S144" s="317"/>
      <c r="T144" s="317"/>
      <c r="U144" s="317"/>
      <c r="V144" s="317"/>
    </row>
    <row r="145" spans="1:22" s="2" customFormat="1" ht="12">
      <c r="A145" s="382" t="s">
        <v>62</v>
      </c>
      <c r="B145" s="383"/>
      <c r="C145" s="383" t="s">
        <v>144</v>
      </c>
      <c r="D145" s="389"/>
      <c r="E145" s="386"/>
      <c r="F145" s="146" t="s">
        <v>93</v>
      </c>
      <c r="G145" s="385"/>
      <c r="H145" s="319"/>
      <c r="I145" s="319" t="s">
        <v>231</v>
      </c>
      <c r="J145" s="423" t="s">
        <v>230</v>
      </c>
      <c r="K145" s="418"/>
      <c r="L145" s="146" t="s">
        <v>236</v>
      </c>
      <c r="M145" s="146"/>
      <c r="N145" s="146"/>
      <c r="O145" s="146" t="s">
        <v>240</v>
      </c>
      <c r="P145" s="388"/>
      <c r="Q145" s="317"/>
      <c r="R145" s="317"/>
      <c r="S145" s="317"/>
      <c r="T145" s="317"/>
      <c r="U145" s="317"/>
      <c r="V145" s="317"/>
    </row>
    <row r="146" spans="1:22" s="2" customFormat="1" ht="12">
      <c r="A146" s="147" t="s">
        <v>247</v>
      </c>
      <c r="B146" s="319"/>
      <c r="C146" s="319" t="s">
        <v>146</v>
      </c>
      <c r="D146" s="388"/>
      <c r="E146" s="386"/>
      <c r="F146" s="146" t="s">
        <v>89</v>
      </c>
      <c r="G146" s="334"/>
      <c r="H146" s="146"/>
      <c r="I146" s="146" t="s">
        <v>232</v>
      </c>
      <c r="J146" s="146"/>
      <c r="K146" s="418"/>
      <c r="L146" s="146" t="s">
        <v>237</v>
      </c>
      <c r="M146" s="146"/>
      <c r="N146" s="146"/>
      <c r="O146" s="146" t="s">
        <v>239</v>
      </c>
      <c r="P146" s="388"/>
      <c r="Q146" s="317"/>
      <c r="R146" s="317"/>
      <c r="S146" s="317"/>
      <c r="T146" s="317"/>
      <c r="U146" s="317"/>
      <c r="V146" s="317"/>
    </row>
    <row r="147" spans="1:22" s="2" customFormat="1" ht="12">
      <c r="A147" s="386" t="s">
        <v>40</v>
      </c>
      <c r="B147" s="146" t="s">
        <v>227</v>
      </c>
      <c r="C147" s="146"/>
      <c r="D147" s="388"/>
      <c r="E147" s="386"/>
      <c r="F147" s="369" t="s">
        <v>148</v>
      </c>
      <c r="G147" s="334"/>
      <c r="H147" s="146"/>
      <c r="I147" s="369" t="s">
        <v>233</v>
      </c>
      <c r="J147" s="388"/>
      <c r="K147" s="418"/>
      <c r="L147" s="334" t="s">
        <v>51</v>
      </c>
      <c r="M147" s="146"/>
      <c r="N147" s="146"/>
      <c r="O147" s="319" t="s">
        <v>238</v>
      </c>
      <c r="P147" s="388" t="s">
        <v>230</v>
      </c>
      <c r="Q147" s="317"/>
      <c r="R147" s="317"/>
      <c r="S147" s="317"/>
      <c r="T147" s="317"/>
      <c r="U147" s="317"/>
      <c r="V147" s="317"/>
    </row>
    <row r="148" spans="1:22" s="2" customFormat="1" ht="12">
      <c r="A148" s="390" t="s">
        <v>80</v>
      </c>
      <c r="B148" s="384" t="s">
        <v>228</v>
      </c>
      <c r="C148" s="319"/>
      <c r="D148" s="388"/>
      <c r="E148" s="386"/>
      <c r="F148" s="334" t="s">
        <v>127</v>
      </c>
      <c r="G148" s="334"/>
      <c r="H148" s="146"/>
      <c r="I148" s="319" t="s">
        <v>234</v>
      </c>
      <c r="J148" s="388" t="s">
        <v>230</v>
      </c>
      <c r="K148" s="418"/>
      <c r="L148" s="384" t="s">
        <v>14</v>
      </c>
      <c r="M148" s="146"/>
      <c r="N148" s="146"/>
      <c r="O148" s="384" t="s">
        <v>242</v>
      </c>
      <c r="P148" s="419"/>
      <c r="Q148" s="317"/>
      <c r="R148" s="317"/>
      <c r="S148" s="317"/>
      <c r="T148" s="317"/>
      <c r="U148" s="317"/>
      <c r="V148" s="317"/>
    </row>
    <row r="149" spans="1:22" ht="12.75">
      <c r="A149" s="147" t="s">
        <v>119</v>
      </c>
      <c r="B149" s="311"/>
      <c r="C149" s="319" t="s">
        <v>120</v>
      </c>
      <c r="D149" s="61"/>
      <c r="E149" s="63" t="s">
        <v>53</v>
      </c>
      <c r="F149" s="468" t="s">
        <v>209</v>
      </c>
      <c r="G149" s="469"/>
      <c r="H149" s="469"/>
      <c r="I149" s="384" t="s">
        <v>235</v>
      </c>
      <c r="J149" s="61"/>
      <c r="K149" s="63"/>
      <c r="L149" s="387" t="s">
        <v>16</v>
      </c>
      <c r="M149" s="311"/>
      <c r="N149" s="311"/>
      <c r="O149" s="369" t="s">
        <v>244</v>
      </c>
      <c r="P149" s="388"/>
      <c r="Q149" s="116"/>
      <c r="R149" s="116"/>
      <c r="S149" s="116"/>
      <c r="T149" s="116"/>
      <c r="U149" s="116"/>
      <c r="V149" s="116"/>
    </row>
    <row r="150" spans="1:22" ht="12.75">
      <c r="A150" s="427"/>
      <c r="B150" s="421"/>
      <c r="C150" s="422"/>
      <c r="D150" s="116"/>
      <c r="E150" s="116"/>
      <c r="F150" s="116"/>
      <c r="G150" s="116"/>
      <c r="H150" s="116"/>
      <c r="I150" s="370" t="s">
        <v>38</v>
      </c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</row>
    <row r="151" spans="1:22" ht="18">
      <c r="A151" s="451" t="s">
        <v>38</v>
      </c>
      <c r="B151" s="470"/>
      <c r="C151" s="470"/>
      <c r="D151" s="470"/>
      <c r="E151" s="470"/>
      <c r="F151" s="470"/>
      <c r="G151" s="470"/>
      <c r="H151" s="470"/>
      <c r="I151" s="470"/>
      <c r="J151" s="470"/>
      <c r="K151" s="470"/>
      <c r="L151" s="470"/>
      <c r="M151" s="470"/>
      <c r="N151" s="470"/>
      <c r="O151" s="470"/>
      <c r="P151" s="470"/>
      <c r="Q151" s="470"/>
      <c r="R151" s="470"/>
      <c r="S151" s="470"/>
      <c r="T151" s="470"/>
      <c r="U151" s="470"/>
      <c r="V151" s="470"/>
    </row>
    <row r="152" spans="1:22" ht="12.75" customHeight="1" thickBot="1">
      <c r="A152" s="149"/>
      <c r="B152" s="150"/>
      <c r="C152" s="150"/>
      <c r="D152" s="150"/>
      <c r="E152" s="150"/>
      <c r="F152" s="150"/>
      <c r="G152" s="150"/>
      <c r="H152" s="150"/>
      <c r="I152" s="150"/>
      <c r="J152" s="150"/>
      <c r="K152" s="150"/>
      <c r="L152" s="150"/>
      <c r="M152" s="150"/>
      <c r="N152" s="150"/>
      <c r="O152" s="150"/>
      <c r="P152" s="150"/>
      <c r="Q152" s="150"/>
      <c r="R152" s="150"/>
      <c r="S152" s="150"/>
      <c r="T152" s="150"/>
      <c r="U152" s="150"/>
      <c r="V152" s="150"/>
    </row>
    <row r="153" spans="1:22" ht="12.75">
      <c r="A153" s="442" t="s">
        <v>0</v>
      </c>
      <c r="B153" s="152" t="s">
        <v>54</v>
      </c>
      <c r="C153" s="152"/>
      <c r="D153" s="152"/>
      <c r="E153" s="152"/>
      <c r="F153" s="152"/>
      <c r="G153" s="153"/>
      <c r="H153" s="154" t="s">
        <v>55</v>
      </c>
      <c r="I153" s="446" t="s">
        <v>56</v>
      </c>
      <c r="J153" s="447"/>
      <c r="K153" s="447"/>
      <c r="L153" s="447"/>
      <c r="M153" s="447"/>
      <c r="N153" s="447"/>
      <c r="O153" s="447"/>
      <c r="P153" s="447"/>
      <c r="Q153" s="447"/>
      <c r="R153" s="447"/>
      <c r="S153" s="447"/>
      <c r="T153" s="447"/>
      <c r="U153" s="308"/>
      <c r="V153" s="155" t="s">
        <v>57</v>
      </c>
    </row>
    <row r="154" spans="1:22" ht="13.5" thickBot="1">
      <c r="A154" s="443"/>
      <c r="B154" s="157" t="s">
        <v>58</v>
      </c>
      <c r="C154" s="157"/>
      <c r="D154" s="157"/>
      <c r="E154" s="157"/>
      <c r="F154" s="157"/>
      <c r="G154" s="158"/>
      <c r="H154" s="159" t="s">
        <v>59</v>
      </c>
      <c r="I154" s="455" t="s">
        <v>60</v>
      </c>
      <c r="J154" s="456"/>
      <c r="K154" s="456"/>
      <c r="L154" s="456"/>
      <c r="M154" s="456"/>
      <c r="N154" s="456"/>
      <c r="O154" s="456"/>
      <c r="P154" s="456"/>
      <c r="Q154" s="456"/>
      <c r="R154" s="456"/>
      <c r="S154" s="456"/>
      <c r="T154" s="456"/>
      <c r="U154" s="309"/>
      <c r="V154" s="160" t="s">
        <v>60</v>
      </c>
    </row>
    <row r="155" spans="1:22" ht="13.5" thickBot="1">
      <c r="A155" s="55" t="s">
        <v>37</v>
      </c>
      <c r="B155" s="161"/>
      <c r="C155" s="162"/>
      <c r="D155" s="162"/>
      <c r="E155" s="162"/>
      <c r="F155" s="162"/>
      <c r="G155" s="162"/>
      <c r="H155" s="163">
        <f>SUM(H156:H171)</f>
        <v>130</v>
      </c>
      <c r="I155" s="164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62"/>
      <c r="U155" s="162"/>
      <c r="V155" s="163">
        <f>SUM(V156:V171)</f>
        <v>155</v>
      </c>
    </row>
    <row r="156" spans="1:22" ht="12.75">
      <c r="A156" s="59" t="s">
        <v>253</v>
      </c>
      <c r="B156" s="165"/>
      <c r="C156" s="166"/>
      <c r="D156" s="166"/>
      <c r="E156" s="166"/>
      <c r="F156" s="166"/>
      <c r="G156" s="166"/>
      <c r="H156" s="98">
        <v>0</v>
      </c>
      <c r="I156" s="165"/>
      <c r="J156" s="166"/>
      <c r="K156" s="166"/>
      <c r="L156" s="166"/>
      <c r="M156" s="166"/>
      <c r="N156" s="166"/>
      <c r="O156" s="166"/>
      <c r="P156" s="166"/>
      <c r="Q156" s="166"/>
      <c r="R156" s="166"/>
      <c r="S156" s="166"/>
      <c r="T156" s="166"/>
      <c r="U156" s="166"/>
      <c r="V156" s="167">
        <v>0</v>
      </c>
    </row>
    <row r="157" spans="1:22" ht="12.75">
      <c r="A157" s="59" t="s">
        <v>92</v>
      </c>
      <c r="B157" s="165"/>
      <c r="C157" s="166"/>
      <c r="D157" s="166"/>
      <c r="E157" s="166"/>
      <c r="F157" s="166"/>
      <c r="G157" s="166"/>
      <c r="H157" s="98">
        <v>0</v>
      </c>
      <c r="I157" s="165"/>
      <c r="J157" s="166"/>
      <c r="K157" s="166"/>
      <c r="L157" s="166"/>
      <c r="M157" s="166"/>
      <c r="N157" s="166"/>
      <c r="O157" s="166"/>
      <c r="P157" s="166"/>
      <c r="Q157" s="166"/>
      <c r="R157" s="166"/>
      <c r="S157" s="166"/>
      <c r="T157" s="166"/>
      <c r="U157" s="166"/>
      <c r="V157" s="167">
        <v>0</v>
      </c>
    </row>
    <row r="158" spans="1:22" ht="12.75">
      <c r="A158" s="59" t="s">
        <v>317</v>
      </c>
      <c r="B158" s="165"/>
      <c r="C158" s="166"/>
      <c r="D158" s="166"/>
      <c r="E158" s="166"/>
      <c r="F158" s="166"/>
      <c r="G158" s="166"/>
      <c r="H158" s="98">
        <v>0</v>
      </c>
      <c r="I158" s="165"/>
      <c r="J158" s="166"/>
      <c r="K158" s="166"/>
      <c r="L158" s="166"/>
      <c r="M158" s="166"/>
      <c r="N158" s="166"/>
      <c r="O158" s="166"/>
      <c r="P158" s="166"/>
      <c r="Q158" s="166"/>
      <c r="R158" s="166"/>
      <c r="S158" s="166"/>
      <c r="T158" s="166"/>
      <c r="U158" s="166"/>
      <c r="V158" s="167">
        <v>0</v>
      </c>
    </row>
    <row r="159" spans="1:22" ht="12.75">
      <c r="A159" s="59" t="s">
        <v>254</v>
      </c>
      <c r="B159" s="165" t="s">
        <v>149</v>
      </c>
      <c r="C159" s="166"/>
      <c r="D159" s="166"/>
      <c r="E159" s="166"/>
      <c r="F159" s="166"/>
      <c r="G159" s="166"/>
      <c r="H159" s="98">
        <v>40</v>
      </c>
      <c r="I159" s="165" t="s">
        <v>211</v>
      </c>
      <c r="J159" s="166"/>
      <c r="K159" s="166"/>
      <c r="L159" s="166"/>
      <c r="M159" s="166"/>
      <c r="N159" s="166"/>
      <c r="O159" s="166"/>
      <c r="P159" s="166"/>
      <c r="Q159" s="166"/>
      <c r="R159" s="166"/>
      <c r="S159" s="166"/>
      <c r="T159" s="166"/>
      <c r="U159" s="166"/>
      <c r="V159" s="167">
        <v>46</v>
      </c>
    </row>
    <row r="160" spans="1:22" ht="12.75">
      <c r="A160" s="59" t="s">
        <v>255</v>
      </c>
      <c r="B160" s="165"/>
      <c r="C160" s="166"/>
      <c r="D160" s="166"/>
      <c r="E160" s="166"/>
      <c r="F160" s="166"/>
      <c r="G160" s="166"/>
      <c r="H160" s="98">
        <v>0</v>
      </c>
      <c r="I160" s="165"/>
      <c r="J160" s="166"/>
      <c r="K160" s="166"/>
      <c r="L160" s="166"/>
      <c r="M160" s="166"/>
      <c r="N160" s="166"/>
      <c r="O160" s="166"/>
      <c r="P160" s="166"/>
      <c r="Q160" s="166"/>
      <c r="R160" s="166"/>
      <c r="S160" s="166"/>
      <c r="T160" s="166"/>
      <c r="U160" s="166"/>
      <c r="V160" s="167">
        <v>0</v>
      </c>
    </row>
    <row r="161" spans="1:22" ht="12.75">
      <c r="A161" s="59" t="s">
        <v>256</v>
      </c>
      <c r="B161" s="165"/>
      <c r="C161" s="166"/>
      <c r="D161" s="166"/>
      <c r="E161" s="166"/>
      <c r="F161" s="166"/>
      <c r="G161" s="166"/>
      <c r="H161" s="98">
        <v>0</v>
      </c>
      <c r="I161" s="165"/>
      <c r="J161" s="166"/>
      <c r="K161" s="166"/>
      <c r="L161" s="166"/>
      <c r="M161" s="166"/>
      <c r="N161" s="166"/>
      <c r="O161" s="166"/>
      <c r="P161" s="166"/>
      <c r="Q161" s="166"/>
      <c r="R161" s="166"/>
      <c r="S161" s="166"/>
      <c r="T161" s="166"/>
      <c r="U161" s="166"/>
      <c r="V161" s="167">
        <v>0</v>
      </c>
    </row>
    <row r="162" spans="1:22" ht="12.75">
      <c r="A162" s="59" t="s">
        <v>257</v>
      </c>
      <c r="B162" s="165"/>
      <c r="C162" s="166"/>
      <c r="D162" s="166"/>
      <c r="E162" s="166"/>
      <c r="F162" s="166"/>
      <c r="G162" s="166"/>
      <c r="H162" s="98">
        <v>0</v>
      </c>
      <c r="I162" s="165"/>
      <c r="J162" s="166"/>
      <c r="K162" s="166"/>
      <c r="L162" s="166"/>
      <c r="M162" s="166"/>
      <c r="N162" s="166"/>
      <c r="O162" s="166"/>
      <c r="P162" s="166"/>
      <c r="Q162" s="166"/>
      <c r="R162" s="166"/>
      <c r="S162" s="166"/>
      <c r="T162" s="166"/>
      <c r="U162" s="166"/>
      <c r="V162" s="167">
        <v>0</v>
      </c>
    </row>
    <row r="163" spans="1:22" ht="12.75">
      <c r="A163" s="428" t="s">
        <v>258</v>
      </c>
      <c r="B163" s="165"/>
      <c r="C163" s="166"/>
      <c r="D163" s="166"/>
      <c r="E163" s="166"/>
      <c r="F163" s="166"/>
      <c r="G163" s="166"/>
      <c r="H163" s="98">
        <v>0</v>
      </c>
      <c r="I163" s="165"/>
      <c r="J163" s="166"/>
      <c r="K163" s="166"/>
      <c r="L163" s="166"/>
      <c r="M163" s="166"/>
      <c r="N163" s="166"/>
      <c r="O163" s="166"/>
      <c r="P163" s="166"/>
      <c r="Q163" s="166"/>
      <c r="R163" s="166"/>
      <c r="S163" s="166"/>
      <c r="T163" s="166"/>
      <c r="U163" s="166"/>
      <c r="V163" s="167">
        <v>0</v>
      </c>
    </row>
    <row r="164" spans="1:23" ht="12.75">
      <c r="A164" s="59" t="s">
        <v>259</v>
      </c>
      <c r="B164" s="165"/>
      <c r="C164" s="166"/>
      <c r="D164" s="166"/>
      <c r="E164" s="166"/>
      <c r="F164" s="166"/>
      <c r="G164" s="166"/>
      <c r="H164" s="98">
        <v>0</v>
      </c>
      <c r="I164" s="165"/>
      <c r="J164" s="166"/>
      <c r="K164" s="166"/>
      <c r="L164" s="166"/>
      <c r="M164" s="166"/>
      <c r="N164" s="166"/>
      <c r="O164" s="166"/>
      <c r="P164" s="166"/>
      <c r="Q164" s="166"/>
      <c r="R164" s="166"/>
      <c r="S164" s="166"/>
      <c r="T164" s="166"/>
      <c r="U164" s="166"/>
      <c r="V164" s="167">
        <v>0</v>
      </c>
      <c r="W164" t="s">
        <v>38</v>
      </c>
    </row>
    <row r="165" spans="1:22" ht="12.75">
      <c r="A165" s="59" t="s">
        <v>79</v>
      </c>
      <c r="B165" s="165"/>
      <c r="C165" s="166"/>
      <c r="D165" s="166"/>
      <c r="E165" s="166"/>
      <c r="F165" s="166"/>
      <c r="G165" s="166"/>
      <c r="H165" s="98">
        <v>0</v>
      </c>
      <c r="I165" s="165"/>
      <c r="J165" s="166"/>
      <c r="K165" s="166"/>
      <c r="L165" s="166"/>
      <c r="M165" s="166"/>
      <c r="N165" s="166"/>
      <c r="O165" s="166"/>
      <c r="P165" s="166"/>
      <c r="Q165" s="166"/>
      <c r="R165" s="166"/>
      <c r="S165" s="166"/>
      <c r="T165" s="166"/>
      <c r="U165" s="166"/>
      <c r="V165" s="167">
        <v>0</v>
      </c>
    </row>
    <row r="166" spans="1:22" ht="12.75">
      <c r="A166" s="59" t="s">
        <v>77</v>
      </c>
      <c r="B166" s="165" t="s">
        <v>175</v>
      </c>
      <c r="C166" s="291"/>
      <c r="D166" s="166"/>
      <c r="E166" s="166"/>
      <c r="F166" s="166"/>
      <c r="G166" s="166"/>
      <c r="H166" s="98">
        <v>90</v>
      </c>
      <c r="I166" s="165" t="s">
        <v>161</v>
      </c>
      <c r="J166" s="166"/>
      <c r="K166" s="166"/>
      <c r="L166" s="166"/>
      <c r="M166" s="166"/>
      <c r="N166" s="166"/>
      <c r="O166" s="166"/>
      <c r="P166" s="166"/>
      <c r="Q166" s="166"/>
      <c r="R166" s="166"/>
      <c r="S166" s="166"/>
      <c r="T166" s="166"/>
      <c r="U166" s="166"/>
      <c r="V166" s="167">
        <v>65</v>
      </c>
    </row>
    <row r="167" spans="1:22" ht="12.75">
      <c r="A167" s="59" t="s">
        <v>260</v>
      </c>
      <c r="B167" s="165"/>
      <c r="C167" s="166"/>
      <c r="D167" s="166"/>
      <c r="E167" s="166"/>
      <c r="F167" s="166"/>
      <c r="G167" s="166"/>
      <c r="H167" s="98">
        <v>0</v>
      </c>
      <c r="I167" s="165"/>
      <c r="J167" s="166"/>
      <c r="K167" s="166"/>
      <c r="L167" s="166"/>
      <c r="M167" s="166"/>
      <c r="N167" s="166"/>
      <c r="O167" s="166"/>
      <c r="P167" s="166"/>
      <c r="Q167" s="166"/>
      <c r="R167" s="166"/>
      <c r="S167" s="166"/>
      <c r="T167" s="166"/>
      <c r="U167" s="166"/>
      <c r="V167" s="167">
        <v>0</v>
      </c>
    </row>
    <row r="168" spans="1:22" ht="12.75">
      <c r="A168" s="428" t="s">
        <v>261</v>
      </c>
      <c r="B168" s="165"/>
      <c r="C168" s="166"/>
      <c r="D168" s="166"/>
      <c r="E168" s="166"/>
      <c r="F168" s="166"/>
      <c r="G168" s="166"/>
      <c r="H168" s="98">
        <v>0</v>
      </c>
      <c r="I168" s="165"/>
      <c r="J168" s="166"/>
      <c r="K168" s="166"/>
      <c r="L168" s="166"/>
      <c r="M168" s="166"/>
      <c r="N168" s="166"/>
      <c r="O168" s="166"/>
      <c r="P168" s="166"/>
      <c r="Q168" s="166"/>
      <c r="R168" s="166"/>
      <c r="S168" s="166"/>
      <c r="T168" s="166"/>
      <c r="U168" s="166"/>
      <c r="V168" s="167">
        <v>0</v>
      </c>
    </row>
    <row r="169" spans="1:22" ht="12.75">
      <c r="A169" s="428" t="s">
        <v>262</v>
      </c>
      <c r="B169" s="165"/>
      <c r="C169" s="166"/>
      <c r="D169" s="166"/>
      <c r="E169" s="166"/>
      <c r="F169" s="166"/>
      <c r="G169" s="166"/>
      <c r="H169" s="98">
        <v>0</v>
      </c>
      <c r="I169" s="165" t="s">
        <v>162</v>
      </c>
      <c r="J169" s="166"/>
      <c r="K169" s="166"/>
      <c r="L169" s="166"/>
      <c r="M169" s="166"/>
      <c r="N169" s="166"/>
      <c r="O169" s="166"/>
      <c r="P169" s="166"/>
      <c r="Q169" s="166"/>
      <c r="R169" s="166"/>
      <c r="S169" s="166"/>
      <c r="T169" s="166"/>
      <c r="U169" s="166"/>
      <c r="V169" s="167">
        <v>44</v>
      </c>
    </row>
    <row r="170" spans="1:22" ht="12.75">
      <c r="A170" s="59" t="s">
        <v>321</v>
      </c>
      <c r="B170" s="165"/>
      <c r="C170" s="166"/>
      <c r="D170" s="166"/>
      <c r="E170" s="166"/>
      <c r="F170" s="166"/>
      <c r="G170" s="166"/>
      <c r="H170" s="98">
        <v>0</v>
      </c>
      <c r="I170" s="165"/>
      <c r="J170" s="166"/>
      <c r="K170" s="166"/>
      <c r="L170" s="166"/>
      <c r="M170" s="166"/>
      <c r="N170" s="166"/>
      <c r="O170" s="166"/>
      <c r="P170" s="166"/>
      <c r="Q170" s="166"/>
      <c r="R170" s="166"/>
      <c r="S170" s="166"/>
      <c r="T170" s="166"/>
      <c r="U170" s="166"/>
      <c r="V170" s="167">
        <v>0</v>
      </c>
    </row>
    <row r="171" spans="1:22" ht="13.5" thickBot="1">
      <c r="A171" s="66" t="s">
        <v>264</v>
      </c>
      <c r="B171" s="168"/>
      <c r="C171" s="169"/>
      <c r="D171" s="169"/>
      <c r="E171" s="169"/>
      <c r="F171" s="169"/>
      <c r="G171" s="169"/>
      <c r="H171" s="141">
        <v>0</v>
      </c>
      <c r="I171" s="168"/>
      <c r="J171" s="169"/>
      <c r="K171" s="169"/>
      <c r="L171" s="169"/>
      <c r="M171" s="169"/>
      <c r="N171" s="169"/>
      <c r="O171" s="169"/>
      <c r="P171" s="169"/>
      <c r="Q171" s="169"/>
      <c r="R171" s="169"/>
      <c r="S171" s="169"/>
      <c r="T171" s="169"/>
      <c r="U171" s="169"/>
      <c r="V171" s="170">
        <v>0</v>
      </c>
    </row>
    <row r="172" spans="1:22" ht="13.5" thickBot="1">
      <c r="A172" s="11" t="s">
        <v>61</v>
      </c>
      <c r="B172" s="161"/>
      <c r="C172" s="162"/>
      <c r="D172" s="162"/>
      <c r="E172" s="162"/>
      <c r="F172" s="162"/>
      <c r="G172" s="162"/>
      <c r="H172" s="163">
        <f>SUM(H173:H174)</f>
        <v>126</v>
      </c>
      <c r="I172" s="161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62"/>
      <c r="U172" s="162"/>
      <c r="V172" s="163">
        <f>SUM(V173:V174)</f>
        <v>0</v>
      </c>
    </row>
    <row r="173" spans="1:22" ht="12.75">
      <c r="A173" s="73" t="s">
        <v>265</v>
      </c>
      <c r="B173" s="171" t="s">
        <v>176</v>
      </c>
      <c r="C173" s="172"/>
      <c r="D173" s="172"/>
      <c r="E173" s="172"/>
      <c r="F173" s="172"/>
      <c r="G173" s="172"/>
      <c r="H173" s="125">
        <v>80</v>
      </c>
      <c r="I173" s="171"/>
      <c r="J173" s="172"/>
      <c r="K173" s="172"/>
      <c r="L173" s="172"/>
      <c r="M173" s="172"/>
      <c r="N173" s="172"/>
      <c r="O173" s="172"/>
      <c r="P173" s="172"/>
      <c r="Q173" s="172"/>
      <c r="R173" s="172"/>
      <c r="S173" s="172"/>
      <c r="T173" s="172"/>
      <c r="U173" s="172"/>
      <c r="V173" s="173">
        <v>0</v>
      </c>
    </row>
    <row r="174" spans="1:22" ht="13.5" thickBot="1">
      <c r="A174" s="77" t="s">
        <v>266</v>
      </c>
      <c r="B174" s="168" t="s">
        <v>160</v>
      </c>
      <c r="C174" s="169"/>
      <c r="D174" s="169"/>
      <c r="E174" s="169"/>
      <c r="F174" s="169"/>
      <c r="G174" s="169"/>
      <c r="H174" s="141">
        <v>46</v>
      </c>
      <c r="I174" s="168"/>
      <c r="J174" s="169"/>
      <c r="K174" s="169"/>
      <c r="L174" s="169"/>
      <c r="M174" s="169"/>
      <c r="N174" s="169"/>
      <c r="O174" s="169"/>
      <c r="P174" s="169"/>
      <c r="Q174" s="169"/>
      <c r="R174" s="169"/>
      <c r="S174" s="169"/>
      <c r="T174" s="169"/>
      <c r="U174" s="169"/>
      <c r="V174" s="170">
        <v>0</v>
      </c>
    </row>
    <row r="175" spans="1:22" ht="13.5" thickBot="1">
      <c r="A175" s="79" t="s">
        <v>63</v>
      </c>
      <c r="B175" s="161"/>
      <c r="C175" s="162"/>
      <c r="D175" s="162"/>
      <c r="E175" s="162"/>
      <c r="F175" s="162"/>
      <c r="G175" s="162"/>
      <c r="H175" s="163">
        <f>SUM(H176:H192)</f>
        <v>1540</v>
      </c>
      <c r="I175" s="161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62"/>
      <c r="U175" s="162"/>
      <c r="V175" s="163">
        <f>SUM(V176:V192)</f>
        <v>3555</v>
      </c>
    </row>
    <row r="176" spans="1:22" ht="12.75">
      <c r="A176" s="429" t="s">
        <v>327</v>
      </c>
      <c r="B176" s="174"/>
      <c r="C176" s="175"/>
      <c r="D176" s="175"/>
      <c r="E176" s="175"/>
      <c r="F176" s="175"/>
      <c r="G176" s="175"/>
      <c r="H176" s="176">
        <v>0</v>
      </c>
      <c r="I176" s="174" t="s">
        <v>101</v>
      </c>
      <c r="J176" s="175"/>
      <c r="K176" s="175"/>
      <c r="L176" s="175"/>
      <c r="M176" s="175"/>
      <c r="N176" s="175"/>
      <c r="O176" s="175"/>
      <c r="P176" s="175"/>
      <c r="Q176" s="175"/>
      <c r="R176" s="175"/>
      <c r="S176" s="175"/>
      <c r="T176" s="175"/>
      <c r="U176" s="175"/>
      <c r="V176" s="177">
        <v>135</v>
      </c>
    </row>
    <row r="177" spans="1:22" ht="12.75">
      <c r="A177" s="59" t="s">
        <v>1</v>
      </c>
      <c r="B177" s="165"/>
      <c r="C177" s="166"/>
      <c r="D177" s="166"/>
      <c r="E177" s="166"/>
      <c r="F177" s="166"/>
      <c r="G177" s="166"/>
      <c r="H177" s="98">
        <v>0</v>
      </c>
      <c r="I177" s="165" t="s">
        <v>104</v>
      </c>
      <c r="J177" s="166"/>
      <c r="K177" s="166"/>
      <c r="L177" s="166"/>
      <c r="M177" s="166"/>
      <c r="N177" s="166"/>
      <c r="O177" s="166"/>
      <c r="P177" s="166"/>
      <c r="Q177" s="166"/>
      <c r="R177" s="166"/>
      <c r="S177" s="166"/>
      <c r="T177" s="166"/>
      <c r="U177" s="166"/>
      <c r="V177" s="167">
        <v>220</v>
      </c>
    </row>
    <row r="178" spans="1:22" ht="12.75">
      <c r="A178" s="428" t="s">
        <v>267</v>
      </c>
      <c r="B178" s="165"/>
      <c r="C178" s="166"/>
      <c r="D178" s="166"/>
      <c r="E178" s="166"/>
      <c r="F178" s="166"/>
      <c r="G178" s="166"/>
      <c r="H178" s="98">
        <v>0</v>
      </c>
      <c r="I178" s="165" t="s">
        <v>185</v>
      </c>
      <c r="J178" s="166"/>
      <c r="K178" s="166"/>
      <c r="L178" s="166"/>
      <c r="M178" s="166"/>
      <c r="N178" s="166"/>
      <c r="O178" s="166"/>
      <c r="P178" s="166"/>
      <c r="Q178" s="166"/>
      <c r="R178" s="166"/>
      <c r="S178" s="166"/>
      <c r="T178" s="166"/>
      <c r="U178" s="166"/>
      <c r="V178" s="167">
        <v>900</v>
      </c>
    </row>
    <row r="179" spans="1:22" ht="12.75">
      <c r="A179" s="59"/>
      <c r="B179" s="165"/>
      <c r="C179" s="166"/>
      <c r="D179" s="166"/>
      <c r="E179" s="166"/>
      <c r="F179" s="166"/>
      <c r="G179" s="166"/>
      <c r="H179" s="98"/>
      <c r="I179" s="165" t="s">
        <v>184</v>
      </c>
      <c r="J179" s="166"/>
      <c r="K179" s="166"/>
      <c r="L179" s="166"/>
      <c r="M179" s="166"/>
      <c r="N179" s="166"/>
      <c r="O179" s="166"/>
      <c r="P179" s="166"/>
      <c r="Q179" s="166"/>
      <c r="R179" s="166"/>
      <c r="S179" s="166"/>
      <c r="T179" s="166"/>
      <c r="U179" s="166"/>
      <c r="V179" s="167"/>
    </row>
    <row r="180" spans="1:22" ht="12.75">
      <c r="A180" s="59" t="s">
        <v>2</v>
      </c>
      <c r="B180" s="165"/>
      <c r="C180" s="166"/>
      <c r="D180" s="166"/>
      <c r="E180" s="166"/>
      <c r="F180" s="166"/>
      <c r="G180" s="166"/>
      <c r="H180" s="98">
        <v>0</v>
      </c>
      <c r="I180" s="444" t="s">
        <v>156</v>
      </c>
      <c r="J180" s="445"/>
      <c r="K180" s="445"/>
      <c r="L180" s="445"/>
      <c r="M180" s="445"/>
      <c r="N180" s="166"/>
      <c r="O180" s="166"/>
      <c r="P180" s="166"/>
      <c r="Q180" s="166"/>
      <c r="R180" s="166"/>
      <c r="S180" s="166"/>
      <c r="T180" s="166"/>
      <c r="U180" s="166"/>
      <c r="V180" s="167">
        <v>312</v>
      </c>
    </row>
    <row r="181" spans="1:22" ht="12.75">
      <c r="A181" s="428" t="s">
        <v>268</v>
      </c>
      <c r="B181" s="165" t="s">
        <v>169</v>
      </c>
      <c r="C181" s="292"/>
      <c r="D181" s="166"/>
      <c r="E181" s="166"/>
      <c r="F181" s="166"/>
      <c r="G181" s="166"/>
      <c r="H181" s="98">
        <v>460</v>
      </c>
      <c r="I181" s="178" t="s">
        <v>210</v>
      </c>
      <c r="J181" s="166"/>
      <c r="K181" s="166"/>
      <c r="L181" s="166"/>
      <c r="M181" s="166"/>
      <c r="N181" s="166"/>
      <c r="O181" s="166"/>
      <c r="P181" s="166"/>
      <c r="Q181" s="166"/>
      <c r="R181" s="166"/>
      <c r="S181" s="166"/>
      <c r="T181" s="166"/>
      <c r="U181" s="166"/>
      <c r="V181" s="167">
        <v>670</v>
      </c>
    </row>
    <row r="182" spans="1:22" ht="12.75">
      <c r="A182" s="59"/>
      <c r="B182" s="165" t="s">
        <v>102</v>
      </c>
      <c r="C182" s="292"/>
      <c r="D182" s="166"/>
      <c r="E182" s="166"/>
      <c r="F182" s="166"/>
      <c r="G182" s="166"/>
      <c r="H182" s="98">
        <v>80</v>
      </c>
      <c r="I182" s="165"/>
      <c r="J182" s="166"/>
      <c r="K182" s="166"/>
      <c r="L182" s="166"/>
      <c r="M182" s="166"/>
      <c r="N182" s="166"/>
      <c r="O182" s="166"/>
      <c r="P182" s="166"/>
      <c r="Q182" s="166"/>
      <c r="R182" s="166"/>
      <c r="S182" s="166"/>
      <c r="T182" s="166"/>
      <c r="U182" s="166"/>
      <c r="V182" s="167"/>
    </row>
    <row r="183" spans="1:22" ht="12.75">
      <c r="A183" s="59" t="s">
        <v>3</v>
      </c>
      <c r="B183" s="165"/>
      <c r="C183" s="166"/>
      <c r="D183" s="166"/>
      <c r="E183" s="166"/>
      <c r="F183" s="166"/>
      <c r="G183" s="166"/>
      <c r="H183" s="98">
        <v>0</v>
      </c>
      <c r="I183" s="165" t="s">
        <v>103</v>
      </c>
      <c r="J183" s="166"/>
      <c r="K183" s="166"/>
      <c r="L183" s="166"/>
      <c r="M183" s="166"/>
      <c r="N183" s="166"/>
      <c r="O183" s="166"/>
      <c r="P183" s="166"/>
      <c r="Q183" s="166"/>
      <c r="R183" s="166"/>
      <c r="S183" s="166"/>
      <c r="T183" s="166"/>
      <c r="U183" s="166"/>
      <c r="V183" s="167">
        <v>150</v>
      </c>
    </row>
    <row r="184" spans="1:22" ht="12.75">
      <c r="A184" s="59" t="s">
        <v>4</v>
      </c>
      <c r="B184" s="165"/>
      <c r="C184" s="166"/>
      <c r="D184" s="166"/>
      <c r="E184" s="166"/>
      <c r="F184" s="166"/>
      <c r="G184" s="166"/>
      <c r="H184" s="98">
        <v>0</v>
      </c>
      <c r="I184" s="178" t="s">
        <v>105</v>
      </c>
      <c r="J184" s="166"/>
      <c r="K184" s="166"/>
      <c r="L184" s="166"/>
      <c r="M184" s="166"/>
      <c r="N184" s="166"/>
      <c r="O184" s="166"/>
      <c r="P184" s="166"/>
      <c r="Q184" s="166"/>
      <c r="R184" s="166"/>
      <c r="S184" s="166"/>
      <c r="T184" s="166"/>
      <c r="U184" s="166"/>
      <c r="V184" s="167">
        <v>177</v>
      </c>
    </row>
    <row r="185" spans="1:22" ht="12.75">
      <c r="A185" s="87" t="s">
        <v>5</v>
      </c>
      <c r="B185" s="165"/>
      <c r="C185" s="166"/>
      <c r="D185" s="166"/>
      <c r="E185" s="166"/>
      <c r="F185" s="166"/>
      <c r="G185" s="166"/>
      <c r="H185" s="98">
        <v>0</v>
      </c>
      <c r="I185" s="178" t="s">
        <v>207</v>
      </c>
      <c r="J185" s="166"/>
      <c r="K185" s="166"/>
      <c r="L185" s="166"/>
      <c r="M185" s="166"/>
      <c r="N185" s="166"/>
      <c r="O185" s="166"/>
      <c r="P185" s="166"/>
      <c r="Q185" s="166"/>
      <c r="R185" s="166"/>
      <c r="S185" s="166"/>
      <c r="T185" s="166"/>
      <c r="U185" s="166"/>
      <c r="V185" s="167">
        <v>150</v>
      </c>
    </row>
    <row r="186" spans="1:22" ht="12.75">
      <c r="A186" s="430" t="s">
        <v>269</v>
      </c>
      <c r="B186" s="165" t="s">
        <v>168</v>
      </c>
      <c r="C186" s="166"/>
      <c r="D186" s="166"/>
      <c r="E186" s="166"/>
      <c r="F186" s="166"/>
      <c r="G186" s="166"/>
      <c r="H186" s="98">
        <v>42</v>
      </c>
      <c r="I186" s="165" t="s">
        <v>167</v>
      </c>
      <c r="J186" s="166"/>
      <c r="K186" s="166"/>
      <c r="L186" s="166"/>
      <c r="M186" s="166"/>
      <c r="N186" s="166"/>
      <c r="O186" s="166"/>
      <c r="P186" s="166"/>
      <c r="Q186" s="166"/>
      <c r="R186" s="166"/>
      <c r="S186" s="166"/>
      <c r="T186" s="166"/>
      <c r="U186" s="166"/>
      <c r="V186" s="179">
        <v>303</v>
      </c>
    </row>
    <row r="187" spans="1:22" ht="12.75">
      <c r="A187" s="66" t="s">
        <v>6</v>
      </c>
      <c r="B187" s="165" t="s">
        <v>106</v>
      </c>
      <c r="C187" s="166"/>
      <c r="D187" s="166"/>
      <c r="E187" s="166"/>
      <c r="F187" s="166"/>
      <c r="G187" s="166"/>
      <c r="H187" s="98">
        <v>50</v>
      </c>
      <c r="I187" s="165" t="s">
        <v>183</v>
      </c>
      <c r="J187" s="166"/>
      <c r="K187" s="166"/>
      <c r="L187" s="166"/>
      <c r="M187" s="166"/>
      <c r="N187" s="166"/>
      <c r="O187" s="166"/>
      <c r="P187" s="166"/>
      <c r="Q187" s="166"/>
      <c r="R187" s="166"/>
      <c r="S187" s="166"/>
      <c r="T187" s="166"/>
      <c r="U187" s="166"/>
      <c r="V187" s="179">
        <v>100</v>
      </c>
    </row>
    <row r="188" spans="1:22" ht="12.75">
      <c r="A188" s="431" t="s">
        <v>270</v>
      </c>
      <c r="B188" s="165" t="s">
        <v>157</v>
      </c>
      <c r="C188" s="166"/>
      <c r="D188" s="166"/>
      <c r="E188" s="166"/>
      <c r="F188" s="166"/>
      <c r="G188" s="166"/>
      <c r="H188" s="98">
        <v>68</v>
      </c>
      <c r="I188" s="165" t="s">
        <v>109</v>
      </c>
      <c r="J188" s="166"/>
      <c r="K188" s="166"/>
      <c r="L188" s="166"/>
      <c r="M188" s="166"/>
      <c r="N188" s="166"/>
      <c r="O188" s="166"/>
      <c r="P188" s="166"/>
      <c r="Q188" s="166"/>
      <c r="R188" s="166"/>
      <c r="S188" s="166"/>
      <c r="T188" s="166"/>
      <c r="U188" s="166"/>
      <c r="V188" s="179">
        <v>125</v>
      </c>
    </row>
    <row r="189" spans="1:22" ht="12.75">
      <c r="A189" s="59" t="s">
        <v>86</v>
      </c>
      <c r="B189" s="165" t="s">
        <v>164</v>
      </c>
      <c r="C189" s="166"/>
      <c r="D189" s="166"/>
      <c r="E189" s="166"/>
      <c r="F189" s="166"/>
      <c r="G189" s="166"/>
      <c r="H189" s="98">
        <v>60</v>
      </c>
      <c r="I189" s="165" t="s">
        <v>212</v>
      </c>
      <c r="J189" s="166"/>
      <c r="K189" s="166"/>
      <c r="L189" s="166"/>
      <c r="M189" s="166"/>
      <c r="N189" s="166"/>
      <c r="O189" s="166"/>
      <c r="P189" s="166"/>
      <c r="Q189" s="166"/>
      <c r="R189" s="166"/>
      <c r="S189" s="166"/>
      <c r="T189" s="166"/>
      <c r="U189" s="166"/>
      <c r="V189" s="167">
        <v>150</v>
      </c>
    </row>
    <row r="190" spans="1:22" ht="12.75">
      <c r="A190" s="59" t="s">
        <v>271</v>
      </c>
      <c r="B190" s="165" t="s">
        <v>99</v>
      </c>
      <c r="C190" s="166"/>
      <c r="D190" s="166"/>
      <c r="E190" s="166"/>
      <c r="F190" s="166"/>
      <c r="G190" s="166"/>
      <c r="H190" s="98">
        <v>80</v>
      </c>
      <c r="I190" s="165" t="s">
        <v>100</v>
      </c>
      <c r="J190" s="166"/>
      <c r="K190" s="166"/>
      <c r="L190" s="166"/>
      <c r="M190" s="166"/>
      <c r="N190" s="166"/>
      <c r="O190" s="166"/>
      <c r="P190" s="166"/>
      <c r="Q190" s="166"/>
      <c r="R190" s="166"/>
      <c r="S190" s="166"/>
      <c r="T190" s="166"/>
      <c r="U190" s="166"/>
      <c r="V190" s="167">
        <v>63</v>
      </c>
    </row>
    <row r="191" spans="1:22" ht="12.75">
      <c r="A191" s="66" t="s">
        <v>272</v>
      </c>
      <c r="B191" s="178" t="s">
        <v>200</v>
      </c>
      <c r="C191" s="166"/>
      <c r="D191" s="166"/>
      <c r="E191" s="166"/>
      <c r="F191" s="166"/>
      <c r="G191" s="166"/>
      <c r="H191" s="98">
        <v>350</v>
      </c>
      <c r="I191" s="287"/>
      <c r="J191" s="166"/>
      <c r="K191" s="166"/>
      <c r="L191" s="166"/>
      <c r="M191" s="166"/>
      <c r="N191" s="166"/>
      <c r="O191" s="166"/>
      <c r="P191" s="166"/>
      <c r="Q191" s="166"/>
      <c r="R191" s="166"/>
      <c r="S191" s="166"/>
      <c r="T191" s="166"/>
      <c r="U191" s="166"/>
      <c r="V191" s="167"/>
    </row>
    <row r="192" spans="1:22" ht="13.5" thickBot="1">
      <c r="A192" s="394"/>
      <c r="B192" s="184" t="s">
        <v>107</v>
      </c>
      <c r="C192" s="183"/>
      <c r="D192" s="183"/>
      <c r="E192" s="183"/>
      <c r="F192" s="183"/>
      <c r="G192" s="183"/>
      <c r="H192" s="91">
        <v>350</v>
      </c>
      <c r="I192" s="184" t="s">
        <v>108</v>
      </c>
      <c r="J192" s="183"/>
      <c r="K192" s="183"/>
      <c r="L192" s="183"/>
      <c r="M192" s="183"/>
      <c r="N192" s="183"/>
      <c r="O192" s="183"/>
      <c r="P192" s="183"/>
      <c r="Q192" s="183"/>
      <c r="R192" s="183"/>
      <c r="S192" s="183"/>
      <c r="T192" s="183"/>
      <c r="U192" s="183"/>
      <c r="V192" s="185">
        <v>100</v>
      </c>
    </row>
    <row r="193" spans="1:23" ht="13.5" thickBot="1">
      <c r="A193" s="55" t="s">
        <v>64</v>
      </c>
      <c r="B193" s="161"/>
      <c r="C193" s="162"/>
      <c r="D193" s="162"/>
      <c r="E193" s="162"/>
      <c r="F193" s="162"/>
      <c r="G193" s="162"/>
      <c r="H193" s="163">
        <f>SUM(H194+H195+H196+H197+H198+H199+H200+H206+H207+H208+H210+H211+H212+H213+H214+H215+H216+H217+H218)</f>
        <v>1323</v>
      </c>
      <c r="I193" s="161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62"/>
      <c r="U193" s="162"/>
      <c r="V193" s="163">
        <f>SUM(V194+V195+V196+V197+V198+V199+V200+V206+V207+V208+V209+V210+V211+V212+V213+V214+V215+V216+V217+V218)</f>
        <v>9731</v>
      </c>
      <c r="W193" s="393"/>
    </row>
    <row r="194" spans="1:22" ht="12.75">
      <c r="A194" s="59" t="s">
        <v>40</v>
      </c>
      <c r="B194" s="174" t="s">
        <v>110</v>
      </c>
      <c r="C194" s="175"/>
      <c r="D194" s="175"/>
      <c r="E194" s="175"/>
      <c r="F194" s="175"/>
      <c r="G194" s="175"/>
      <c r="H194" s="176">
        <v>351</v>
      </c>
      <c r="I194" s="174"/>
      <c r="J194" s="175"/>
      <c r="K194" s="175"/>
      <c r="L194" s="175"/>
      <c r="M194" s="175"/>
      <c r="N194" s="175"/>
      <c r="O194" s="175"/>
      <c r="P194" s="175"/>
      <c r="Q194" s="175"/>
      <c r="R194" s="175"/>
      <c r="S194" s="175"/>
      <c r="T194" s="175"/>
      <c r="U194" s="175"/>
      <c r="V194" s="177">
        <v>0</v>
      </c>
    </row>
    <row r="195" spans="1:22" ht="12.75">
      <c r="A195" s="428" t="s">
        <v>273</v>
      </c>
      <c r="B195" s="165"/>
      <c r="C195" s="166"/>
      <c r="D195" s="166"/>
      <c r="E195" s="166"/>
      <c r="F195" s="166"/>
      <c r="G195" s="166"/>
      <c r="H195" s="98">
        <v>0</v>
      </c>
      <c r="I195" s="178" t="s">
        <v>208</v>
      </c>
      <c r="J195" s="166"/>
      <c r="K195" s="166"/>
      <c r="L195" s="166"/>
      <c r="M195" s="166"/>
      <c r="N195" s="166"/>
      <c r="O195" s="166"/>
      <c r="P195" s="166"/>
      <c r="Q195" s="166"/>
      <c r="R195" s="166"/>
      <c r="S195" s="166"/>
      <c r="T195" s="166"/>
      <c r="U195" s="166"/>
      <c r="V195" s="167">
        <v>545</v>
      </c>
    </row>
    <row r="196" spans="1:22" ht="12.75">
      <c r="A196" s="59" t="s">
        <v>319</v>
      </c>
      <c r="B196" s="165" t="s">
        <v>204</v>
      </c>
      <c r="C196" s="291"/>
      <c r="D196" s="166"/>
      <c r="E196" s="166"/>
      <c r="F196" s="166"/>
      <c r="G196" s="166"/>
      <c r="H196" s="98">
        <v>100</v>
      </c>
      <c r="I196" s="165" t="s">
        <v>205</v>
      </c>
      <c r="J196" s="166"/>
      <c r="K196" s="166"/>
      <c r="L196" s="166"/>
      <c r="M196" s="166"/>
      <c r="N196" s="166"/>
      <c r="O196" s="166"/>
      <c r="P196" s="166"/>
      <c r="Q196" s="166"/>
      <c r="R196" s="166"/>
      <c r="S196" s="166"/>
      <c r="T196" s="166"/>
      <c r="U196" s="166"/>
      <c r="V196" s="167">
        <v>80</v>
      </c>
    </row>
    <row r="197" spans="1:22" ht="12.75">
      <c r="A197" s="87" t="s">
        <v>274</v>
      </c>
      <c r="B197" s="165" t="s">
        <v>170</v>
      </c>
      <c r="C197" s="166"/>
      <c r="D197" s="166"/>
      <c r="E197" s="166"/>
      <c r="F197" s="166"/>
      <c r="G197" s="166"/>
      <c r="H197" s="98">
        <v>120</v>
      </c>
      <c r="I197" s="165" t="s">
        <v>193</v>
      </c>
      <c r="J197" s="166"/>
      <c r="K197" s="166"/>
      <c r="L197" s="166"/>
      <c r="M197" s="166"/>
      <c r="N197" s="166"/>
      <c r="O197" s="166"/>
      <c r="P197" s="166"/>
      <c r="Q197" s="166"/>
      <c r="R197" s="166"/>
      <c r="S197" s="166"/>
      <c r="T197" s="166"/>
      <c r="U197" s="166"/>
      <c r="V197" s="167">
        <v>290</v>
      </c>
    </row>
    <row r="198" spans="1:22" ht="12.75">
      <c r="A198" s="429" t="s">
        <v>275</v>
      </c>
      <c r="B198" s="165" t="s">
        <v>111</v>
      </c>
      <c r="C198" s="166"/>
      <c r="D198" s="166"/>
      <c r="E198" s="166"/>
      <c r="F198" s="166"/>
      <c r="G198" s="166"/>
      <c r="H198" s="98">
        <v>50</v>
      </c>
      <c r="I198" s="165" t="s">
        <v>186</v>
      </c>
      <c r="J198" s="166"/>
      <c r="K198" s="166"/>
      <c r="L198" s="166"/>
      <c r="M198" s="166"/>
      <c r="N198" s="166"/>
      <c r="O198" s="166"/>
      <c r="P198" s="166"/>
      <c r="Q198" s="166"/>
      <c r="R198" s="166"/>
      <c r="S198" s="166"/>
      <c r="T198" s="166"/>
      <c r="U198" s="166"/>
      <c r="V198" s="167">
        <v>240</v>
      </c>
    </row>
    <row r="199" spans="1:22" ht="12.75">
      <c r="A199" s="428" t="s">
        <v>276</v>
      </c>
      <c r="B199" s="165" t="s">
        <v>115</v>
      </c>
      <c r="C199" s="166"/>
      <c r="D199" s="166"/>
      <c r="E199" s="166"/>
      <c r="F199" s="166"/>
      <c r="G199" s="166"/>
      <c r="H199" s="98">
        <v>70</v>
      </c>
      <c r="I199" s="178" t="s">
        <v>194</v>
      </c>
      <c r="J199" s="166"/>
      <c r="K199" s="166"/>
      <c r="L199" s="166"/>
      <c r="M199" s="166"/>
      <c r="N199" s="166"/>
      <c r="O199" s="166"/>
      <c r="P199" s="166"/>
      <c r="Q199" s="166"/>
      <c r="R199" s="166"/>
      <c r="S199" s="166"/>
      <c r="T199" s="166"/>
      <c r="U199" s="166"/>
      <c r="V199" s="167">
        <v>375</v>
      </c>
    </row>
    <row r="200" spans="1:22" ht="13.5" thickBot="1">
      <c r="A200" s="428" t="s">
        <v>277</v>
      </c>
      <c r="B200" s="180"/>
      <c r="C200" s="181"/>
      <c r="D200" s="181"/>
      <c r="E200" s="181"/>
      <c r="F200" s="181"/>
      <c r="G200" s="181"/>
      <c r="H200" s="182">
        <v>0</v>
      </c>
      <c r="I200" s="412" t="s">
        <v>198</v>
      </c>
      <c r="J200" s="181"/>
      <c r="K200" s="181"/>
      <c r="L200" s="181"/>
      <c r="M200" s="181"/>
      <c r="N200" s="181"/>
      <c r="O200" s="181"/>
      <c r="P200" s="181"/>
      <c r="Q200" s="181"/>
      <c r="R200" s="181"/>
      <c r="S200" s="181"/>
      <c r="T200" s="181"/>
      <c r="U200" s="181"/>
      <c r="V200" s="318">
        <v>300</v>
      </c>
    </row>
    <row r="201" spans="1:22" ht="12.75">
      <c r="A201" s="99"/>
      <c r="B201" s="183"/>
      <c r="C201" s="183"/>
      <c r="D201" s="183"/>
      <c r="E201" s="183"/>
      <c r="F201" s="183"/>
      <c r="G201" s="183"/>
      <c r="H201" s="100"/>
      <c r="I201" s="183"/>
      <c r="J201" s="183"/>
      <c r="K201" s="183"/>
      <c r="L201" s="183"/>
      <c r="M201" s="183"/>
      <c r="N201" s="183"/>
      <c r="O201" s="183"/>
      <c r="P201" s="183"/>
      <c r="Q201" s="183"/>
      <c r="R201" s="183"/>
      <c r="S201" s="183"/>
      <c r="T201" s="183"/>
      <c r="U201" s="183"/>
      <c r="V201" s="188"/>
    </row>
    <row r="202" spans="1:22" ht="18">
      <c r="A202" s="451" t="s">
        <v>85</v>
      </c>
      <c r="B202" s="451"/>
      <c r="C202" s="451"/>
      <c r="D202" s="451"/>
      <c r="E202" s="451"/>
      <c r="F202" s="451"/>
      <c r="G202" s="451"/>
      <c r="H202" s="451"/>
      <c r="I202" s="451"/>
      <c r="J202" s="451"/>
      <c r="K202" s="451"/>
      <c r="L202" s="451"/>
      <c r="M202" s="451"/>
      <c r="N202" s="451"/>
      <c r="O202" s="451"/>
      <c r="P202" s="451"/>
      <c r="Q202" s="451"/>
      <c r="R202" s="451"/>
      <c r="S202" s="451"/>
      <c r="T202" s="451"/>
      <c r="U202" s="451"/>
      <c r="V202" s="451"/>
    </row>
    <row r="203" spans="1:22" ht="12.75" customHeight="1" thickBot="1">
      <c r="A203" s="148"/>
      <c r="B203" s="148"/>
      <c r="C203" s="148"/>
      <c r="D203" s="148"/>
      <c r="E203" s="148"/>
      <c r="F203" s="148"/>
      <c r="G203" s="148"/>
      <c r="H203" s="148"/>
      <c r="I203" s="148"/>
      <c r="J203" s="148"/>
      <c r="K203" s="148"/>
      <c r="L203" s="148"/>
      <c r="M203" s="148"/>
      <c r="N203" s="148"/>
      <c r="O203" s="148"/>
      <c r="P203" s="148"/>
      <c r="Q203" s="148"/>
      <c r="R203" s="148"/>
      <c r="S203" s="148"/>
      <c r="T203" s="148"/>
      <c r="U203" s="148"/>
      <c r="V203" s="148"/>
    </row>
    <row r="204" spans="1:22" ht="12.75">
      <c r="A204" s="442" t="s">
        <v>0</v>
      </c>
      <c r="B204" s="152" t="s">
        <v>54</v>
      </c>
      <c r="C204" s="152"/>
      <c r="D204" s="152"/>
      <c r="E204" s="152"/>
      <c r="F204" s="152"/>
      <c r="G204" s="153"/>
      <c r="H204" s="154" t="s">
        <v>55</v>
      </c>
      <c r="I204" s="446" t="s">
        <v>56</v>
      </c>
      <c r="J204" s="457"/>
      <c r="K204" s="457"/>
      <c r="L204" s="457"/>
      <c r="M204" s="457"/>
      <c r="N204" s="457"/>
      <c r="O204" s="457"/>
      <c r="P204" s="457"/>
      <c r="Q204" s="457"/>
      <c r="R204" s="457"/>
      <c r="S204" s="457"/>
      <c r="T204" s="457"/>
      <c r="U204" s="310"/>
      <c r="V204" s="155" t="s">
        <v>57</v>
      </c>
    </row>
    <row r="205" spans="1:22" ht="13.5" thickBot="1">
      <c r="A205" s="443"/>
      <c r="B205" s="157" t="s">
        <v>58</v>
      </c>
      <c r="C205" s="157"/>
      <c r="D205" s="157"/>
      <c r="E205" s="157"/>
      <c r="F205" s="157"/>
      <c r="G205" s="158"/>
      <c r="H205" s="159" t="s">
        <v>59</v>
      </c>
      <c r="I205" s="455" t="s">
        <v>60</v>
      </c>
      <c r="J205" s="456"/>
      <c r="K205" s="456"/>
      <c r="L205" s="456"/>
      <c r="M205" s="456"/>
      <c r="N205" s="456"/>
      <c r="O205" s="456"/>
      <c r="P205" s="456"/>
      <c r="Q205" s="456"/>
      <c r="R205" s="456"/>
      <c r="S205" s="456"/>
      <c r="T205" s="456"/>
      <c r="U205" s="309"/>
      <c r="V205" s="160" t="s">
        <v>60</v>
      </c>
    </row>
    <row r="206" spans="1:22" ht="12.75">
      <c r="A206" s="59" t="s">
        <v>278</v>
      </c>
      <c r="B206" s="375"/>
      <c r="C206" s="236"/>
      <c r="D206" s="236"/>
      <c r="E206" s="236"/>
      <c r="F206" s="236"/>
      <c r="G206" s="236"/>
      <c r="H206" s="376">
        <v>0</v>
      </c>
      <c r="I206" s="377" t="s">
        <v>116</v>
      </c>
      <c r="J206" s="240"/>
      <c r="K206" s="240"/>
      <c r="L206" s="240"/>
      <c r="M206" s="240"/>
      <c r="N206" s="240"/>
      <c r="O206" s="240"/>
      <c r="P206" s="240"/>
      <c r="Q206" s="240"/>
      <c r="R206" s="240"/>
      <c r="S206" s="240"/>
      <c r="T206" s="240"/>
      <c r="U206" s="240"/>
      <c r="V206" s="378">
        <v>202</v>
      </c>
    </row>
    <row r="207" spans="1:22" ht="12.75">
      <c r="A207" s="428" t="s">
        <v>279</v>
      </c>
      <c r="B207" s="379"/>
      <c r="C207" s="380"/>
      <c r="D207" s="380"/>
      <c r="E207" s="380"/>
      <c r="F207" s="380"/>
      <c r="G207" s="380"/>
      <c r="H207" s="109">
        <v>0</v>
      </c>
      <c r="I207" s="178" t="s">
        <v>226</v>
      </c>
      <c r="J207" s="381"/>
      <c r="K207" s="381"/>
      <c r="L207" s="381"/>
      <c r="M207" s="381"/>
      <c r="N207" s="381"/>
      <c r="O207" s="381"/>
      <c r="P207" s="381"/>
      <c r="Q207" s="381"/>
      <c r="R207" s="381"/>
      <c r="S207" s="381"/>
      <c r="T207" s="381"/>
      <c r="U207" s="381"/>
      <c r="V207" s="186">
        <v>2642</v>
      </c>
    </row>
    <row r="208" spans="1:22" ht="12.75">
      <c r="A208" s="19"/>
      <c r="B208" s="371"/>
      <c r="C208" s="277"/>
      <c r="D208" s="277"/>
      <c r="E208" s="277"/>
      <c r="F208" s="277"/>
      <c r="G208" s="277"/>
      <c r="H208" s="372"/>
      <c r="I208" s="374" t="s">
        <v>195</v>
      </c>
      <c r="J208" s="281"/>
      <c r="K208" s="281"/>
      <c r="L208" s="281"/>
      <c r="M208" s="281"/>
      <c r="N208" s="281"/>
      <c r="O208" s="281"/>
      <c r="P208" s="281"/>
      <c r="Q208" s="281"/>
      <c r="R208" s="281"/>
      <c r="S208" s="281"/>
      <c r="T208" s="281"/>
      <c r="U208" s="281"/>
      <c r="V208" s="373"/>
    </row>
    <row r="209" spans="1:22" ht="12.75">
      <c r="A209" s="409"/>
      <c r="B209" s="379"/>
      <c r="C209" s="380"/>
      <c r="D209" s="380"/>
      <c r="E209" s="380"/>
      <c r="F209" s="380"/>
      <c r="G209" s="380"/>
      <c r="H209" s="410"/>
      <c r="I209" s="178" t="s">
        <v>203</v>
      </c>
      <c r="J209" s="381"/>
      <c r="K209" s="381"/>
      <c r="L209" s="381"/>
      <c r="M209" s="381"/>
      <c r="N209" s="381"/>
      <c r="O209" s="381"/>
      <c r="P209" s="381"/>
      <c r="Q209" s="381"/>
      <c r="R209" s="381"/>
      <c r="S209" s="381"/>
      <c r="T209" s="381"/>
      <c r="U209" s="381"/>
      <c r="V209" s="411"/>
    </row>
    <row r="210" spans="1:22" ht="12.75">
      <c r="A210" s="428" t="s">
        <v>322</v>
      </c>
      <c r="B210" s="165" t="s">
        <v>117</v>
      </c>
      <c r="C210" s="166"/>
      <c r="D210" s="166"/>
      <c r="E210" s="166"/>
      <c r="F210" s="166"/>
      <c r="G210" s="166"/>
      <c r="H210" s="98">
        <v>140</v>
      </c>
      <c r="I210" s="165" t="s">
        <v>118</v>
      </c>
      <c r="J210" s="166"/>
      <c r="K210" s="166"/>
      <c r="L210" s="166"/>
      <c r="M210" s="166"/>
      <c r="N210" s="166"/>
      <c r="O210" s="166"/>
      <c r="P210" s="166"/>
      <c r="Q210" s="166"/>
      <c r="R210" s="166"/>
      <c r="S210" s="166"/>
      <c r="T210" s="166"/>
      <c r="U210" s="166"/>
      <c r="V210" s="167">
        <v>144</v>
      </c>
    </row>
    <row r="211" spans="1:22" ht="12.75">
      <c r="A211" s="59" t="s">
        <v>87</v>
      </c>
      <c r="B211" s="165" t="s">
        <v>177</v>
      </c>
      <c r="C211" s="166"/>
      <c r="D211" s="166"/>
      <c r="E211" s="166"/>
      <c r="F211" s="166"/>
      <c r="G211" s="166"/>
      <c r="H211" s="98">
        <v>142</v>
      </c>
      <c r="I211" s="165" t="s">
        <v>220</v>
      </c>
      <c r="J211" s="166"/>
      <c r="K211" s="166"/>
      <c r="L211" s="166"/>
      <c r="M211" s="166"/>
      <c r="N211" s="166"/>
      <c r="O211" s="166"/>
      <c r="P211" s="166"/>
      <c r="Q211" s="166"/>
      <c r="R211" s="166"/>
      <c r="S211" s="166"/>
      <c r="T211" s="166"/>
      <c r="U211" s="166"/>
      <c r="V211" s="167">
        <v>810</v>
      </c>
    </row>
    <row r="212" spans="1:22" ht="12.75">
      <c r="A212" s="59" t="s">
        <v>81</v>
      </c>
      <c r="B212" s="165" t="s">
        <v>206</v>
      </c>
      <c r="C212" s="166"/>
      <c r="D212" s="166"/>
      <c r="E212" s="166"/>
      <c r="F212" s="166"/>
      <c r="G212" s="166"/>
      <c r="H212" s="98">
        <v>100</v>
      </c>
      <c r="I212" s="178" t="s">
        <v>221</v>
      </c>
      <c r="J212" s="166"/>
      <c r="K212" s="166"/>
      <c r="L212" s="166"/>
      <c r="M212" s="166"/>
      <c r="N212" s="166"/>
      <c r="O212" s="166"/>
      <c r="P212" s="166"/>
      <c r="Q212" s="166"/>
      <c r="R212" s="166"/>
      <c r="S212" s="166"/>
      <c r="T212" s="166"/>
      <c r="U212" s="166"/>
      <c r="V212" s="167">
        <v>705</v>
      </c>
    </row>
    <row r="213" spans="1:22" ht="12.75">
      <c r="A213" s="428" t="s">
        <v>324</v>
      </c>
      <c r="B213" s="165"/>
      <c r="C213" s="166"/>
      <c r="D213" s="166"/>
      <c r="E213" s="166"/>
      <c r="F213" s="166"/>
      <c r="G213" s="166"/>
      <c r="H213" s="98">
        <v>0</v>
      </c>
      <c r="I213" s="165" t="s">
        <v>213</v>
      </c>
      <c r="J213" s="166"/>
      <c r="K213" s="166"/>
      <c r="L213" s="166"/>
      <c r="M213" s="166"/>
      <c r="N213" s="166"/>
      <c r="O213" s="166"/>
      <c r="P213" s="166"/>
      <c r="Q213" s="166"/>
      <c r="R213" s="166"/>
      <c r="S213" s="166"/>
      <c r="T213" s="166"/>
      <c r="U213" s="166"/>
      <c r="V213" s="167">
        <v>830</v>
      </c>
    </row>
    <row r="214" spans="1:22" ht="12.75">
      <c r="A214" s="59" t="s">
        <v>280</v>
      </c>
      <c r="B214" s="165" t="s">
        <v>163</v>
      </c>
      <c r="C214" s="166"/>
      <c r="D214" s="166"/>
      <c r="E214" s="166"/>
      <c r="F214" s="166"/>
      <c r="G214" s="166"/>
      <c r="H214" s="98">
        <v>250</v>
      </c>
      <c r="I214" s="165" t="s">
        <v>121</v>
      </c>
      <c r="J214" s="166"/>
      <c r="K214" s="166"/>
      <c r="L214" s="166"/>
      <c r="M214" s="166"/>
      <c r="N214" s="166"/>
      <c r="O214" s="166"/>
      <c r="P214" s="166"/>
      <c r="Q214" s="166"/>
      <c r="R214" s="166"/>
      <c r="S214" s="166"/>
      <c r="T214" s="166"/>
      <c r="U214" s="166"/>
      <c r="V214" s="167">
        <v>100</v>
      </c>
    </row>
    <row r="215" spans="1:22" ht="12.75">
      <c r="A215" s="59" t="s">
        <v>281</v>
      </c>
      <c r="B215" s="165"/>
      <c r="C215" s="166"/>
      <c r="D215" s="166"/>
      <c r="E215" s="166"/>
      <c r="F215" s="166"/>
      <c r="G215" s="166"/>
      <c r="H215" s="98">
        <v>0</v>
      </c>
      <c r="I215" s="178" t="s">
        <v>187</v>
      </c>
      <c r="J215" s="166"/>
      <c r="K215" s="166"/>
      <c r="L215" s="166"/>
      <c r="M215" s="166"/>
      <c r="N215" s="166"/>
      <c r="O215" s="166"/>
      <c r="P215" s="166"/>
      <c r="Q215" s="166"/>
      <c r="R215" s="166"/>
      <c r="S215" s="166"/>
      <c r="T215" s="166"/>
      <c r="U215" s="166"/>
      <c r="V215" s="186">
        <v>900</v>
      </c>
    </row>
    <row r="216" spans="1:22" ht="12.75">
      <c r="A216" s="428" t="s">
        <v>323</v>
      </c>
      <c r="B216" s="165"/>
      <c r="C216" s="166"/>
      <c r="D216" s="166"/>
      <c r="E216" s="166"/>
      <c r="F216" s="166"/>
      <c r="G216" s="166"/>
      <c r="H216" s="98">
        <v>0</v>
      </c>
      <c r="I216" s="165" t="s">
        <v>188</v>
      </c>
      <c r="J216" s="166"/>
      <c r="K216" s="166"/>
      <c r="L216" s="166"/>
      <c r="M216" s="166"/>
      <c r="N216" s="166"/>
      <c r="O216" s="166"/>
      <c r="P216" s="166"/>
      <c r="Q216" s="166"/>
      <c r="R216" s="166"/>
      <c r="S216" s="166"/>
      <c r="T216" s="166"/>
      <c r="U216" s="166"/>
      <c r="V216" s="167">
        <v>1568</v>
      </c>
    </row>
    <row r="217" spans="1:22" ht="12.75">
      <c r="A217" s="59" t="s">
        <v>282</v>
      </c>
      <c r="B217" s="165"/>
      <c r="C217" s="166"/>
      <c r="D217" s="166"/>
      <c r="E217" s="166"/>
      <c r="F217" s="166"/>
      <c r="G217" s="166"/>
      <c r="H217" s="98">
        <v>0</v>
      </c>
      <c r="I217" s="165"/>
      <c r="J217" s="166"/>
      <c r="K217" s="166"/>
      <c r="L217" s="166"/>
      <c r="M217" s="166"/>
      <c r="N217" s="166"/>
      <c r="O217" s="166"/>
      <c r="P217" s="166"/>
      <c r="Q217" s="166"/>
      <c r="R217" s="166"/>
      <c r="S217" s="166"/>
      <c r="T217" s="166"/>
      <c r="U217" s="166"/>
      <c r="V217" s="167">
        <v>0</v>
      </c>
    </row>
    <row r="218" spans="1:22" ht="13.5" thickBot="1">
      <c r="A218" s="59"/>
      <c r="B218" s="165"/>
      <c r="C218" s="166"/>
      <c r="D218" s="166"/>
      <c r="E218" s="166"/>
      <c r="F218" s="166"/>
      <c r="G218" s="166"/>
      <c r="H218" s="98"/>
      <c r="I218" s="165"/>
      <c r="J218" s="166"/>
      <c r="K218" s="166"/>
      <c r="L218" s="166"/>
      <c r="M218" s="166"/>
      <c r="N218" s="166"/>
      <c r="O218" s="166"/>
      <c r="P218" s="166"/>
      <c r="Q218" s="166"/>
      <c r="R218" s="166"/>
      <c r="S218" s="166"/>
      <c r="T218" s="166"/>
      <c r="U218" s="166"/>
      <c r="V218" s="167"/>
    </row>
    <row r="219" spans="1:22" ht="13.5" thickBot="1">
      <c r="A219" s="55" t="s">
        <v>65</v>
      </c>
      <c r="B219" s="161"/>
      <c r="C219" s="162"/>
      <c r="D219" s="162"/>
      <c r="E219" s="162"/>
      <c r="F219" s="162"/>
      <c r="G219" s="162"/>
      <c r="H219" s="163">
        <f>SUM(H220:H243)</f>
        <v>3920</v>
      </c>
      <c r="I219" s="164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62"/>
      <c r="U219" s="162"/>
      <c r="V219" s="163">
        <f>SUM(V220:V243)</f>
        <v>9106</v>
      </c>
    </row>
    <row r="220" spans="1:22" ht="12.75" customHeight="1">
      <c r="A220" s="81" t="s">
        <v>283</v>
      </c>
      <c r="B220" s="171" t="s">
        <v>131</v>
      </c>
      <c r="C220" s="172"/>
      <c r="D220" s="172"/>
      <c r="E220" s="172"/>
      <c r="F220" s="172"/>
      <c r="G220" s="172"/>
      <c r="H220" s="125">
        <v>200</v>
      </c>
      <c r="I220" s="171" t="s">
        <v>214</v>
      </c>
      <c r="J220" s="172"/>
      <c r="K220" s="172"/>
      <c r="L220" s="172"/>
      <c r="M220" s="172"/>
      <c r="N220" s="172"/>
      <c r="O220" s="172"/>
      <c r="P220" s="172"/>
      <c r="Q220" s="172"/>
      <c r="R220" s="172"/>
      <c r="S220" s="172"/>
      <c r="T220" s="172"/>
      <c r="U220" s="172"/>
      <c r="V220" s="173">
        <v>350</v>
      </c>
    </row>
    <row r="221" spans="1:22" ht="12.75" customHeight="1">
      <c r="A221" s="428" t="s">
        <v>284</v>
      </c>
      <c r="B221" s="171" t="s">
        <v>122</v>
      </c>
      <c r="C221" s="293"/>
      <c r="D221" s="172"/>
      <c r="E221" s="172"/>
      <c r="F221" s="172"/>
      <c r="G221" s="172"/>
      <c r="H221" s="125">
        <v>800</v>
      </c>
      <c r="I221" s="458" t="s">
        <v>223</v>
      </c>
      <c r="J221" s="459"/>
      <c r="K221" s="459"/>
      <c r="L221" s="459"/>
      <c r="M221" s="459"/>
      <c r="N221" s="459"/>
      <c r="O221" s="459"/>
      <c r="P221" s="459"/>
      <c r="Q221" s="459"/>
      <c r="R221" s="459"/>
      <c r="S221" s="459"/>
      <c r="T221" s="459"/>
      <c r="U221" s="460"/>
      <c r="V221" s="173">
        <v>1500</v>
      </c>
    </row>
    <row r="222" spans="1:22" ht="12.75" customHeight="1">
      <c r="A222" s="59"/>
      <c r="B222" s="171"/>
      <c r="C222" s="293"/>
      <c r="D222" s="172"/>
      <c r="E222" s="172"/>
      <c r="F222" s="172"/>
      <c r="G222" s="172"/>
      <c r="H222" s="125"/>
      <c r="I222" s="178" t="s">
        <v>246</v>
      </c>
      <c r="J222" s="420"/>
      <c r="K222" s="420"/>
      <c r="L222" s="420"/>
      <c r="M222" s="420"/>
      <c r="N222" s="420"/>
      <c r="O222" s="420"/>
      <c r="P222" s="420"/>
      <c r="Q222" s="420"/>
      <c r="R222" s="420"/>
      <c r="S222" s="420"/>
      <c r="T222" s="420"/>
      <c r="U222" s="420"/>
      <c r="V222" s="173"/>
    </row>
    <row r="223" spans="1:22" ht="12.75" customHeight="1">
      <c r="A223" s="428" t="s">
        <v>285</v>
      </c>
      <c r="B223" s="165" t="s">
        <v>178</v>
      </c>
      <c r="C223" s="166"/>
      <c r="D223" s="166"/>
      <c r="E223" s="166"/>
      <c r="F223" s="166"/>
      <c r="G223" s="166"/>
      <c r="H223" s="98">
        <v>250</v>
      </c>
      <c r="I223" s="165"/>
      <c r="J223" s="166"/>
      <c r="K223" s="166"/>
      <c r="L223" s="166"/>
      <c r="M223" s="166"/>
      <c r="N223" s="166"/>
      <c r="O223" s="166"/>
      <c r="P223" s="166"/>
      <c r="Q223" s="166"/>
      <c r="R223" s="166"/>
      <c r="S223" s="166"/>
      <c r="T223" s="166"/>
      <c r="U223" s="166"/>
      <c r="V223" s="167">
        <v>0</v>
      </c>
    </row>
    <row r="224" spans="1:22" ht="12.75" customHeight="1">
      <c r="A224" s="59"/>
      <c r="B224" s="165" t="s">
        <v>97</v>
      </c>
      <c r="C224" s="166"/>
      <c r="D224" s="166"/>
      <c r="E224" s="166"/>
      <c r="F224" s="166"/>
      <c r="G224" s="166"/>
      <c r="H224" s="98">
        <v>350</v>
      </c>
      <c r="I224" s="165"/>
      <c r="J224" s="166"/>
      <c r="K224" s="166"/>
      <c r="L224" s="166"/>
      <c r="M224" s="166"/>
      <c r="N224" s="166"/>
      <c r="O224" s="166"/>
      <c r="P224" s="166"/>
      <c r="Q224" s="166"/>
      <c r="R224" s="166"/>
      <c r="S224" s="166"/>
      <c r="T224" s="166"/>
      <c r="U224" s="166"/>
      <c r="V224" s="167"/>
    </row>
    <row r="225" spans="1:22" ht="12.75" customHeight="1">
      <c r="A225" s="59" t="s">
        <v>88</v>
      </c>
      <c r="B225" s="165" t="s">
        <v>196</v>
      </c>
      <c r="C225" s="166"/>
      <c r="D225" s="166"/>
      <c r="E225" s="166"/>
      <c r="F225" s="166"/>
      <c r="G225" s="166"/>
      <c r="H225" s="98">
        <v>420</v>
      </c>
      <c r="I225" s="165" t="s">
        <v>197</v>
      </c>
      <c r="J225" s="166"/>
      <c r="K225" s="166"/>
      <c r="L225" s="166"/>
      <c r="M225" s="166"/>
      <c r="N225" s="166"/>
      <c r="O225" s="166"/>
      <c r="P225" s="166"/>
      <c r="Q225" s="166"/>
      <c r="R225" s="166"/>
      <c r="S225" s="166"/>
      <c r="T225" s="166"/>
      <c r="U225" s="166"/>
      <c r="V225" s="167">
        <v>470</v>
      </c>
    </row>
    <row r="226" spans="1:22" ht="12.75" customHeight="1">
      <c r="A226" s="59"/>
      <c r="B226" s="165" t="s">
        <v>191</v>
      </c>
      <c r="C226" s="166"/>
      <c r="D226" s="166"/>
      <c r="E226" s="166"/>
      <c r="F226" s="166"/>
      <c r="G226" s="166"/>
      <c r="H226" s="98">
        <v>250</v>
      </c>
      <c r="I226" s="165"/>
      <c r="J226" s="166"/>
      <c r="K226" s="166"/>
      <c r="L226" s="166"/>
      <c r="M226" s="166"/>
      <c r="N226" s="166"/>
      <c r="O226" s="166"/>
      <c r="P226" s="166"/>
      <c r="Q226" s="166"/>
      <c r="R226" s="166"/>
      <c r="S226" s="166"/>
      <c r="T226" s="166"/>
      <c r="U226" s="166"/>
      <c r="V226" s="167"/>
    </row>
    <row r="227" spans="1:22" ht="12.75" customHeight="1">
      <c r="A227" s="59" t="s">
        <v>286</v>
      </c>
      <c r="B227" s="165" t="s">
        <v>179</v>
      </c>
      <c r="C227" s="166"/>
      <c r="D227" s="166"/>
      <c r="E227" s="166"/>
      <c r="F227" s="166"/>
      <c r="G227" s="166"/>
      <c r="H227" s="98">
        <v>250</v>
      </c>
      <c r="I227" s="165"/>
      <c r="J227" s="166"/>
      <c r="K227" s="166"/>
      <c r="L227" s="166"/>
      <c r="M227" s="166"/>
      <c r="N227" s="166"/>
      <c r="O227" s="166"/>
      <c r="P227" s="166"/>
      <c r="Q227" s="166"/>
      <c r="R227" s="166"/>
      <c r="S227" s="166"/>
      <c r="T227" s="166"/>
      <c r="U227" s="166"/>
      <c r="V227" s="167">
        <v>0</v>
      </c>
    </row>
    <row r="228" spans="1:22" ht="12.75" customHeight="1">
      <c r="A228" s="59"/>
      <c r="B228" s="165" t="s">
        <v>128</v>
      </c>
      <c r="C228" s="166"/>
      <c r="D228" s="166"/>
      <c r="E228" s="166"/>
      <c r="F228" s="166"/>
      <c r="G228" s="166"/>
      <c r="H228" s="98">
        <v>70</v>
      </c>
      <c r="I228" s="165"/>
      <c r="J228" s="166"/>
      <c r="K228" s="166"/>
      <c r="L228" s="166"/>
      <c r="M228" s="166"/>
      <c r="N228" s="166"/>
      <c r="O228" s="166"/>
      <c r="P228" s="166"/>
      <c r="Q228" s="166"/>
      <c r="R228" s="166"/>
      <c r="S228" s="166"/>
      <c r="T228" s="166"/>
      <c r="U228" s="166"/>
      <c r="V228" s="167"/>
    </row>
    <row r="229" spans="1:22" ht="12.75" customHeight="1">
      <c r="A229" s="428" t="s">
        <v>287</v>
      </c>
      <c r="B229" s="165" t="s">
        <v>151</v>
      </c>
      <c r="C229" s="166"/>
      <c r="D229" s="166"/>
      <c r="E229" s="166"/>
      <c r="F229" s="166"/>
      <c r="G229" s="166"/>
      <c r="H229" s="98">
        <v>450</v>
      </c>
      <c r="I229" s="165" t="s">
        <v>153</v>
      </c>
      <c r="J229" s="166"/>
      <c r="K229" s="166"/>
      <c r="L229" s="166"/>
      <c r="M229" s="166"/>
      <c r="N229" s="166"/>
      <c r="O229" s="166"/>
      <c r="P229" s="166"/>
      <c r="Q229" s="166"/>
      <c r="R229" s="166"/>
      <c r="S229" s="166"/>
      <c r="T229" s="166"/>
      <c r="U229" s="166"/>
      <c r="V229" s="167">
        <v>500</v>
      </c>
    </row>
    <row r="230" spans="1:22" ht="12.75" customHeight="1">
      <c r="A230" s="59"/>
      <c r="B230" s="165" t="s">
        <v>152</v>
      </c>
      <c r="C230" s="166"/>
      <c r="D230" s="166"/>
      <c r="E230" s="166"/>
      <c r="F230" s="166"/>
      <c r="G230" s="166"/>
      <c r="H230" s="98">
        <v>200</v>
      </c>
      <c r="I230" s="165" t="s">
        <v>154</v>
      </c>
      <c r="J230" s="166"/>
      <c r="K230" s="166"/>
      <c r="L230" s="166"/>
      <c r="M230" s="166"/>
      <c r="N230" s="166"/>
      <c r="O230" s="166"/>
      <c r="P230" s="166"/>
      <c r="Q230" s="166"/>
      <c r="R230" s="166"/>
      <c r="S230" s="166"/>
      <c r="T230" s="166"/>
      <c r="U230" s="166"/>
      <c r="V230" s="167"/>
    </row>
    <row r="231" spans="1:22" ht="12.75" customHeight="1">
      <c r="A231" s="59" t="s">
        <v>93</v>
      </c>
      <c r="B231" s="165"/>
      <c r="C231" s="166"/>
      <c r="D231" s="166"/>
      <c r="E231" s="166"/>
      <c r="F231" s="166"/>
      <c r="G231" s="166"/>
      <c r="H231" s="98">
        <v>0</v>
      </c>
      <c r="I231" s="165" t="s">
        <v>215</v>
      </c>
      <c r="J231" s="166"/>
      <c r="K231" s="166"/>
      <c r="L231" s="166"/>
      <c r="M231" s="166"/>
      <c r="N231" s="166"/>
      <c r="O231" s="166"/>
      <c r="P231" s="166"/>
      <c r="Q231" s="166"/>
      <c r="R231" s="166"/>
      <c r="S231" s="166"/>
      <c r="T231" s="166"/>
      <c r="U231" s="166"/>
      <c r="V231" s="167">
        <v>700</v>
      </c>
    </row>
    <row r="232" spans="1:22" ht="12.75" customHeight="1">
      <c r="A232" s="59"/>
      <c r="B232" s="165"/>
      <c r="C232" s="166"/>
      <c r="D232" s="166"/>
      <c r="E232" s="166"/>
      <c r="F232" s="166"/>
      <c r="G232" s="166"/>
      <c r="H232" s="98"/>
      <c r="I232" s="165" t="s">
        <v>158</v>
      </c>
      <c r="J232" s="166"/>
      <c r="K232" s="166"/>
      <c r="L232" s="166"/>
      <c r="M232" s="166"/>
      <c r="N232" s="166"/>
      <c r="O232" s="166"/>
      <c r="P232" s="166"/>
      <c r="Q232" s="166"/>
      <c r="R232" s="166"/>
      <c r="S232" s="166"/>
      <c r="T232" s="166"/>
      <c r="U232" s="166"/>
      <c r="V232" s="167"/>
    </row>
    <row r="233" spans="1:22" ht="12.75" customHeight="1">
      <c r="A233" s="59" t="s">
        <v>288</v>
      </c>
      <c r="B233" s="178"/>
      <c r="C233" s="187"/>
      <c r="D233" s="187"/>
      <c r="E233" s="187"/>
      <c r="F233" s="187"/>
      <c r="G233" s="187"/>
      <c r="H233" s="109">
        <v>0</v>
      </c>
      <c r="I233" s="178" t="s">
        <v>159</v>
      </c>
      <c r="J233" s="187"/>
      <c r="K233" s="187"/>
      <c r="L233" s="187"/>
      <c r="M233" s="187"/>
      <c r="N233" s="187"/>
      <c r="O233" s="187"/>
      <c r="P233" s="187"/>
      <c r="Q233" s="187"/>
      <c r="R233" s="187"/>
      <c r="S233" s="187"/>
      <c r="T233" s="187"/>
      <c r="U233" s="187"/>
      <c r="V233" s="186">
        <v>180</v>
      </c>
    </row>
    <row r="234" spans="1:22" ht="12.75" customHeight="1">
      <c r="A234" s="59" t="s">
        <v>289</v>
      </c>
      <c r="B234" s="178"/>
      <c r="C234" s="187"/>
      <c r="D234" s="187"/>
      <c r="E234" s="187"/>
      <c r="F234" s="187"/>
      <c r="G234" s="187"/>
      <c r="H234" s="109">
        <v>0</v>
      </c>
      <c r="I234" s="426" t="s">
        <v>123</v>
      </c>
      <c r="J234" s="187"/>
      <c r="K234" s="187"/>
      <c r="L234" s="187"/>
      <c r="M234" s="187"/>
      <c r="N234" s="187"/>
      <c r="O234" s="187"/>
      <c r="P234" s="187"/>
      <c r="Q234" s="187"/>
      <c r="R234" s="187"/>
      <c r="S234" s="187"/>
      <c r="T234" s="187"/>
      <c r="U234" s="187"/>
      <c r="V234" s="167">
        <v>800</v>
      </c>
    </row>
    <row r="235" spans="1:22" ht="12.75" customHeight="1">
      <c r="A235" s="59" t="s">
        <v>90</v>
      </c>
      <c r="B235" s="178"/>
      <c r="C235" s="187"/>
      <c r="D235" s="187"/>
      <c r="E235" s="187"/>
      <c r="F235" s="187"/>
      <c r="G235" s="187"/>
      <c r="H235" s="109">
        <v>0</v>
      </c>
      <c r="I235" s="178" t="s">
        <v>190</v>
      </c>
      <c r="J235" s="187"/>
      <c r="K235" s="187"/>
      <c r="L235" s="187"/>
      <c r="M235" s="187"/>
      <c r="N235" s="187"/>
      <c r="O235" s="187"/>
      <c r="P235" s="187"/>
      <c r="Q235" s="187"/>
      <c r="R235" s="187"/>
      <c r="S235" s="187"/>
      <c r="T235" s="187"/>
      <c r="U235" s="187"/>
      <c r="V235" s="167">
        <v>540</v>
      </c>
    </row>
    <row r="236" spans="1:22" ht="12.75" customHeight="1">
      <c r="A236" s="59" t="s">
        <v>290</v>
      </c>
      <c r="B236" s="178"/>
      <c r="C236" s="187" t="s">
        <v>38</v>
      </c>
      <c r="D236" s="187"/>
      <c r="E236" s="187"/>
      <c r="F236" s="187"/>
      <c r="G236" s="187"/>
      <c r="H236" s="109">
        <v>0</v>
      </c>
      <c r="I236" s="178" t="s">
        <v>326</v>
      </c>
      <c r="J236" s="187"/>
      <c r="K236" s="187"/>
      <c r="L236" s="187"/>
      <c r="M236" s="187"/>
      <c r="N236" s="187"/>
      <c r="O236" s="187"/>
      <c r="P236" s="187"/>
      <c r="Q236" s="187"/>
      <c r="R236" s="187"/>
      <c r="S236" s="187"/>
      <c r="T236" s="187"/>
      <c r="U236" s="187"/>
      <c r="V236" s="167">
        <v>120</v>
      </c>
    </row>
    <row r="237" spans="1:22" ht="12.75" customHeight="1">
      <c r="A237" s="66" t="s">
        <v>91</v>
      </c>
      <c r="B237" s="178"/>
      <c r="C237" s="187"/>
      <c r="D237" s="187"/>
      <c r="E237" s="187"/>
      <c r="F237" s="187"/>
      <c r="G237" s="187"/>
      <c r="H237" s="109">
        <v>0</v>
      </c>
      <c r="I237" s="178" t="s">
        <v>124</v>
      </c>
      <c r="J237" s="187"/>
      <c r="K237" s="187"/>
      <c r="L237" s="187"/>
      <c r="M237" s="187"/>
      <c r="N237" s="187"/>
      <c r="O237" s="187"/>
      <c r="P237" s="187"/>
      <c r="Q237" s="187"/>
      <c r="R237" s="187"/>
      <c r="S237" s="187"/>
      <c r="T237" s="187"/>
      <c r="U237" s="187"/>
      <c r="V237" s="167">
        <v>1200</v>
      </c>
    </row>
    <row r="238" spans="1:22" ht="12.75" customHeight="1">
      <c r="A238" s="432" t="s">
        <v>291</v>
      </c>
      <c r="B238" s="178" t="s">
        <v>130</v>
      </c>
      <c r="C238" s="187"/>
      <c r="D238" s="187"/>
      <c r="E238" s="187"/>
      <c r="F238" s="187"/>
      <c r="G238" s="187"/>
      <c r="H238" s="109">
        <v>400</v>
      </c>
      <c r="I238" s="178" t="s">
        <v>202</v>
      </c>
      <c r="J238" s="187"/>
      <c r="K238" s="187"/>
      <c r="L238" s="187"/>
      <c r="M238" s="187"/>
      <c r="N238" s="187"/>
      <c r="O238" s="187"/>
      <c r="P238" s="187"/>
      <c r="Q238" s="187"/>
      <c r="R238" s="187"/>
      <c r="S238" s="187"/>
      <c r="T238" s="187"/>
      <c r="U238" s="187"/>
      <c r="V238" s="167">
        <v>750</v>
      </c>
    </row>
    <row r="239" spans="1:22" ht="12.75" customHeight="1">
      <c r="A239" s="66"/>
      <c r="B239" s="178"/>
      <c r="C239" s="187"/>
      <c r="D239" s="187"/>
      <c r="E239" s="187"/>
      <c r="F239" s="187"/>
      <c r="G239" s="187"/>
      <c r="H239" s="109"/>
      <c r="I239" s="178" t="s">
        <v>201</v>
      </c>
      <c r="J239" s="187"/>
      <c r="K239" s="187"/>
      <c r="L239" s="187"/>
      <c r="M239" s="187"/>
      <c r="N239" s="187"/>
      <c r="O239" s="187"/>
      <c r="P239" s="187"/>
      <c r="Q239" s="187"/>
      <c r="R239" s="187"/>
      <c r="S239" s="187"/>
      <c r="T239" s="187"/>
      <c r="U239" s="187"/>
      <c r="V239" s="167"/>
    </row>
    <row r="240" spans="1:22" ht="12.75" customHeight="1">
      <c r="A240" s="66" t="s">
        <v>78</v>
      </c>
      <c r="B240" s="178"/>
      <c r="C240" s="187"/>
      <c r="D240" s="187"/>
      <c r="E240" s="187"/>
      <c r="F240" s="187"/>
      <c r="G240" s="187"/>
      <c r="H240" s="109">
        <v>0</v>
      </c>
      <c r="I240" s="178" t="s">
        <v>216</v>
      </c>
      <c r="J240" s="187"/>
      <c r="K240" s="187"/>
      <c r="L240" s="187"/>
      <c r="M240" s="187"/>
      <c r="N240" s="187"/>
      <c r="O240" s="187"/>
      <c r="P240" s="187"/>
      <c r="Q240" s="187"/>
      <c r="R240" s="187"/>
      <c r="S240" s="187"/>
      <c r="T240" s="187"/>
      <c r="U240" s="187"/>
      <c r="V240" s="186">
        <v>500</v>
      </c>
    </row>
    <row r="241" spans="1:22" ht="12.75" customHeight="1">
      <c r="A241" s="432" t="s">
        <v>292</v>
      </c>
      <c r="B241" s="178"/>
      <c r="C241" s="187"/>
      <c r="D241" s="187"/>
      <c r="E241" s="187"/>
      <c r="F241" s="187"/>
      <c r="G241" s="187"/>
      <c r="H241" s="109">
        <v>0</v>
      </c>
      <c r="I241" s="178" t="s">
        <v>217</v>
      </c>
      <c r="J241" s="187"/>
      <c r="K241" s="187"/>
      <c r="L241" s="187"/>
      <c r="M241" s="187"/>
      <c r="N241" s="187"/>
      <c r="O241" s="187"/>
      <c r="P241" s="187"/>
      <c r="Q241" s="187"/>
      <c r="R241" s="187"/>
      <c r="S241" s="187"/>
      <c r="T241" s="187"/>
      <c r="U241" s="187"/>
      <c r="V241" s="167">
        <v>726</v>
      </c>
    </row>
    <row r="242" spans="1:22" ht="12.75" customHeight="1">
      <c r="A242" s="66" t="s">
        <v>293</v>
      </c>
      <c r="B242" s="178"/>
      <c r="C242" s="187"/>
      <c r="D242" s="187"/>
      <c r="E242" s="187"/>
      <c r="F242" s="187"/>
      <c r="G242" s="187"/>
      <c r="H242" s="109">
        <v>0</v>
      </c>
      <c r="I242" s="178" t="s">
        <v>225</v>
      </c>
      <c r="J242" s="187"/>
      <c r="K242" s="187"/>
      <c r="L242" s="187"/>
      <c r="M242" s="187"/>
      <c r="N242" s="187"/>
      <c r="O242" s="187"/>
      <c r="P242" s="187"/>
      <c r="Q242" s="187"/>
      <c r="R242" s="187"/>
      <c r="S242" s="187"/>
      <c r="T242" s="187"/>
      <c r="U242" s="187"/>
      <c r="V242" s="167">
        <v>540</v>
      </c>
    </row>
    <row r="243" spans="1:22" ht="12.75" customHeight="1" thickBot="1">
      <c r="A243" s="66" t="s">
        <v>294</v>
      </c>
      <c r="B243" s="178" t="s">
        <v>125</v>
      </c>
      <c r="C243" s="187"/>
      <c r="D243" s="187"/>
      <c r="E243" s="187"/>
      <c r="F243" s="187"/>
      <c r="G243" s="187"/>
      <c r="H243" s="109">
        <v>280</v>
      </c>
      <c r="I243" s="178" t="s">
        <v>126</v>
      </c>
      <c r="J243" s="187"/>
      <c r="K243" s="187"/>
      <c r="L243" s="187"/>
      <c r="M243" s="187"/>
      <c r="N243" s="187"/>
      <c r="O243" s="187"/>
      <c r="P243" s="187"/>
      <c r="Q243" s="187"/>
      <c r="R243" s="187"/>
      <c r="S243" s="187"/>
      <c r="T243" s="187"/>
      <c r="U243" s="187"/>
      <c r="V243" s="167">
        <v>230</v>
      </c>
    </row>
    <row r="244" spans="1:22" ht="12.75" customHeight="1" thickBot="1">
      <c r="A244" s="55" t="s">
        <v>66</v>
      </c>
      <c r="B244" s="161"/>
      <c r="C244" s="329"/>
      <c r="D244" s="162"/>
      <c r="E244" s="162"/>
      <c r="F244" s="162"/>
      <c r="G244" s="162"/>
      <c r="H244" s="163">
        <f>SUM(H245:H246)</f>
        <v>0</v>
      </c>
      <c r="I244" s="161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62"/>
      <c r="U244" s="162"/>
      <c r="V244" s="163">
        <f>SUM(V245:V246)</f>
        <v>81</v>
      </c>
    </row>
    <row r="245" spans="1:22" ht="12.75" customHeight="1">
      <c r="A245" s="433" t="s">
        <v>295</v>
      </c>
      <c r="B245" s="171"/>
      <c r="C245" s="172"/>
      <c r="D245" s="172"/>
      <c r="E245" s="172"/>
      <c r="F245" s="172"/>
      <c r="G245" s="172"/>
      <c r="H245" s="125">
        <v>0</v>
      </c>
      <c r="I245" s="171" t="s">
        <v>129</v>
      </c>
      <c r="J245" s="172"/>
      <c r="K245" s="172"/>
      <c r="L245" s="172"/>
      <c r="M245" s="172"/>
      <c r="N245" s="172"/>
      <c r="O245" s="172"/>
      <c r="P245" s="172"/>
      <c r="Q245" s="172"/>
      <c r="R245" s="172"/>
      <c r="S245" s="172"/>
      <c r="T245" s="172"/>
      <c r="U245" s="172"/>
      <c r="V245" s="173">
        <v>81</v>
      </c>
    </row>
    <row r="246" spans="1:22" ht="12.75" customHeight="1" thickBot="1">
      <c r="A246" s="59"/>
      <c r="B246" s="168"/>
      <c r="C246" s="169"/>
      <c r="D246" s="169"/>
      <c r="E246" s="169"/>
      <c r="F246" s="169"/>
      <c r="G246" s="169"/>
      <c r="H246" s="141"/>
      <c r="I246" s="168"/>
      <c r="J246" s="169"/>
      <c r="K246" s="169"/>
      <c r="L246" s="169"/>
      <c r="M246" s="169"/>
      <c r="N246" s="169"/>
      <c r="O246" s="169"/>
      <c r="P246" s="169"/>
      <c r="Q246" s="169"/>
      <c r="R246" s="169"/>
      <c r="S246" s="169"/>
      <c r="T246" s="169"/>
      <c r="U246" s="169"/>
      <c r="V246" s="170"/>
    </row>
    <row r="247" spans="1:22" ht="12.75" customHeight="1" thickBot="1">
      <c r="A247" s="55" t="s">
        <v>67</v>
      </c>
      <c r="B247" s="161"/>
      <c r="C247" s="330"/>
      <c r="D247" s="162"/>
      <c r="E247" s="162"/>
      <c r="F247" s="162"/>
      <c r="G247" s="162"/>
      <c r="H247" s="163">
        <f>SUM(H248:H249)</f>
        <v>2170</v>
      </c>
      <c r="I247" s="331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62"/>
      <c r="U247" s="162"/>
      <c r="V247" s="163">
        <f>SUM(V248:V249)</f>
        <v>60</v>
      </c>
    </row>
    <row r="248" spans="1:22" ht="12.75" customHeight="1">
      <c r="A248" s="133" t="s">
        <v>7</v>
      </c>
      <c r="B248" s="171" t="s">
        <v>155</v>
      </c>
      <c r="C248" s="172"/>
      <c r="D248" s="172"/>
      <c r="E248" s="172"/>
      <c r="F248" s="172"/>
      <c r="G248" s="172"/>
      <c r="H248" s="125">
        <v>2000</v>
      </c>
      <c r="I248" s="171"/>
      <c r="J248" s="172"/>
      <c r="K248" s="172"/>
      <c r="L248" s="172"/>
      <c r="M248" s="172"/>
      <c r="N248" s="172"/>
      <c r="O248" s="172"/>
      <c r="P248" s="172"/>
      <c r="Q248" s="172"/>
      <c r="R248" s="172"/>
      <c r="S248" s="172"/>
      <c r="T248" s="172"/>
      <c r="U248" s="172"/>
      <c r="V248" s="173">
        <v>0</v>
      </c>
    </row>
    <row r="249" spans="1:22" ht="12.75" customHeight="1" thickBot="1">
      <c r="A249" s="145" t="s">
        <v>8</v>
      </c>
      <c r="B249" s="180" t="s">
        <v>137</v>
      </c>
      <c r="C249" s="181"/>
      <c r="D249" s="181"/>
      <c r="E249" s="181"/>
      <c r="F249" s="181"/>
      <c r="G249" s="181"/>
      <c r="H249" s="182">
        <v>170</v>
      </c>
      <c r="I249" s="412" t="s">
        <v>192</v>
      </c>
      <c r="J249" s="181"/>
      <c r="K249" s="181"/>
      <c r="L249" s="181"/>
      <c r="M249" s="181"/>
      <c r="N249" s="181"/>
      <c r="O249" s="181"/>
      <c r="P249" s="181"/>
      <c r="Q249" s="181"/>
      <c r="R249" s="181"/>
      <c r="S249" s="181"/>
      <c r="T249" s="181"/>
      <c r="U249" s="181"/>
      <c r="V249" s="318">
        <v>60</v>
      </c>
    </row>
    <row r="250" spans="1:22" ht="12.75" customHeight="1" thickBot="1">
      <c r="A250" s="55" t="s">
        <v>68</v>
      </c>
      <c r="B250" s="161"/>
      <c r="C250" s="162"/>
      <c r="D250" s="162"/>
      <c r="E250" s="162"/>
      <c r="F250" s="162"/>
      <c r="G250" s="162"/>
      <c r="H250" s="163">
        <f>SUM(H251+H257+H258+H259+H260)</f>
        <v>0</v>
      </c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62"/>
      <c r="U250" s="162"/>
      <c r="V250" s="163">
        <f>SUM(V251+V257+V258+V259+V260)</f>
        <v>42</v>
      </c>
    </row>
    <row r="251" spans="1:22" ht="12.75" customHeight="1" thickBot="1">
      <c r="A251" s="434" t="s">
        <v>318</v>
      </c>
      <c r="B251" s="162"/>
      <c r="C251" s="162"/>
      <c r="D251" s="162"/>
      <c r="E251" s="162"/>
      <c r="F251" s="162"/>
      <c r="G251" s="162"/>
      <c r="H251" s="416">
        <v>0</v>
      </c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62"/>
      <c r="U251" s="162"/>
      <c r="V251" s="417">
        <v>0</v>
      </c>
    </row>
    <row r="252" spans="1:22" ht="12.75" customHeight="1">
      <c r="A252" s="132"/>
      <c r="B252" s="183"/>
      <c r="C252" s="183"/>
      <c r="D252" s="183"/>
      <c r="E252" s="183"/>
      <c r="F252" s="183"/>
      <c r="G252" s="183"/>
      <c r="H252" s="100"/>
      <c r="I252" s="183"/>
      <c r="J252" s="183"/>
      <c r="K252" s="183"/>
      <c r="L252" s="183"/>
      <c r="M252" s="183"/>
      <c r="N252" s="183"/>
      <c r="O252" s="183"/>
      <c r="P252" s="183"/>
      <c r="Q252" s="183"/>
      <c r="R252" s="183"/>
      <c r="S252" s="183"/>
      <c r="T252" s="183"/>
      <c r="U252" s="183"/>
      <c r="V252" s="188"/>
    </row>
    <row r="253" spans="1:22" ht="18">
      <c r="A253" s="451" t="s">
        <v>85</v>
      </c>
      <c r="B253" s="451"/>
      <c r="C253" s="451"/>
      <c r="D253" s="451"/>
      <c r="E253" s="451"/>
      <c r="F253" s="451"/>
      <c r="G253" s="451"/>
      <c r="H253" s="451"/>
      <c r="I253" s="451"/>
      <c r="J253" s="451"/>
      <c r="K253" s="451"/>
      <c r="L253" s="451"/>
      <c r="M253" s="451"/>
      <c r="N253" s="451"/>
      <c r="O253" s="451"/>
      <c r="P253" s="451"/>
      <c r="Q253" s="451"/>
      <c r="R253" s="451"/>
      <c r="S253" s="451"/>
      <c r="T253" s="451"/>
      <c r="U253" s="451"/>
      <c r="V253" s="451"/>
    </row>
    <row r="254" spans="1:22" s="57" customFormat="1" ht="12.75" customHeight="1" thickBot="1">
      <c r="A254" s="99"/>
      <c r="B254" s="183"/>
      <c r="C254" s="183"/>
      <c r="D254" s="183"/>
      <c r="E254" s="183"/>
      <c r="F254" s="183"/>
      <c r="G254" s="183"/>
      <c r="H254" s="3"/>
      <c r="I254" s="183"/>
      <c r="J254" s="183"/>
      <c r="K254" s="183"/>
      <c r="L254" s="183"/>
      <c r="M254" s="183"/>
      <c r="N254" s="183"/>
      <c r="O254" s="183"/>
      <c r="P254" s="183"/>
      <c r="Q254" s="183"/>
      <c r="R254" s="183"/>
      <c r="S254" s="183"/>
      <c r="T254" s="183"/>
      <c r="U254" s="183"/>
      <c r="V254" s="183"/>
    </row>
    <row r="255" spans="1:22" ht="12.75">
      <c r="A255" s="442" t="s">
        <v>0</v>
      </c>
      <c r="B255" s="152" t="s">
        <v>54</v>
      </c>
      <c r="C255" s="152"/>
      <c r="D255" s="152"/>
      <c r="E255" s="152"/>
      <c r="F255" s="152"/>
      <c r="G255" s="153"/>
      <c r="H255" s="154" t="s">
        <v>55</v>
      </c>
      <c r="I255" s="446" t="s">
        <v>56</v>
      </c>
      <c r="J255" s="447"/>
      <c r="K255" s="447"/>
      <c r="L255" s="447"/>
      <c r="M255" s="447"/>
      <c r="N255" s="447"/>
      <c r="O255" s="447"/>
      <c r="P255" s="447"/>
      <c r="Q255" s="447"/>
      <c r="R255" s="447"/>
      <c r="S255" s="447"/>
      <c r="T255" s="447"/>
      <c r="U255" s="308"/>
      <c r="V255" s="155" t="s">
        <v>57</v>
      </c>
    </row>
    <row r="256" spans="1:22" ht="13.5" thickBot="1">
      <c r="A256" s="443"/>
      <c r="B256" s="157" t="s">
        <v>58</v>
      </c>
      <c r="C256" s="157"/>
      <c r="D256" s="157"/>
      <c r="E256" s="157"/>
      <c r="F256" s="157"/>
      <c r="G256" s="158"/>
      <c r="H256" s="159" t="s">
        <v>59</v>
      </c>
      <c r="I256" s="455" t="s">
        <v>60</v>
      </c>
      <c r="J256" s="456"/>
      <c r="K256" s="456"/>
      <c r="L256" s="456"/>
      <c r="M256" s="456"/>
      <c r="N256" s="456"/>
      <c r="O256" s="456"/>
      <c r="P256" s="456"/>
      <c r="Q256" s="456"/>
      <c r="R256" s="456"/>
      <c r="S256" s="456"/>
      <c r="T256" s="456"/>
      <c r="U256" s="309"/>
      <c r="V256" s="160" t="s">
        <v>60</v>
      </c>
    </row>
    <row r="257" spans="1:22" ht="12.75">
      <c r="A257" s="135" t="s">
        <v>296</v>
      </c>
      <c r="B257" s="375"/>
      <c r="C257" s="236"/>
      <c r="D257" s="236"/>
      <c r="E257" s="236"/>
      <c r="F257" s="236"/>
      <c r="G257" s="236"/>
      <c r="H257" s="177">
        <v>0</v>
      </c>
      <c r="I257" s="239"/>
      <c r="J257" s="240"/>
      <c r="K257" s="240"/>
      <c r="L257" s="240"/>
      <c r="M257" s="240"/>
      <c r="N257" s="240"/>
      <c r="O257" s="240"/>
      <c r="P257" s="240"/>
      <c r="Q257" s="240"/>
      <c r="R257" s="240"/>
      <c r="S257" s="240"/>
      <c r="T257" s="240"/>
      <c r="U257" s="240"/>
      <c r="V257" s="415">
        <v>0</v>
      </c>
    </row>
    <row r="258" spans="1:22" ht="12.75">
      <c r="A258" s="435" t="s">
        <v>297</v>
      </c>
      <c r="B258" s="371"/>
      <c r="C258" s="277"/>
      <c r="D258" s="277"/>
      <c r="E258" s="277"/>
      <c r="F258" s="277"/>
      <c r="G258" s="277"/>
      <c r="H258" s="125">
        <v>0</v>
      </c>
      <c r="I258" s="414"/>
      <c r="J258" s="281"/>
      <c r="K258" s="281"/>
      <c r="L258" s="281"/>
      <c r="M258" s="281"/>
      <c r="N258" s="281"/>
      <c r="O258" s="281"/>
      <c r="P258" s="281"/>
      <c r="Q258" s="281"/>
      <c r="R258" s="281"/>
      <c r="S258" s="281"/>
      <c r="T258" s="281"/>
      <c r="U258" s="281"/>
      <c r="V258" s="173">
        <v>0</v>
      </c>
    </row>
    <row r="259" spans="1:22" ht="12.75">
      <c r="A259" s="435" t="s">
        <v>298</v>
      </c>
      <c r="B259" s="165"/>
      <c r="C259" s="166"/>
      <c r="D259" s="166"/>
      <c r="E259" s="166"/>
      <c r="F259" s="166"/>
      <c r="G259" s="166"/>
      <c r="H259" s="125">
        <v>0</v>
      </c>
      <c r="I259" s="165" t="s">
        <v>132</v>
      </c>
      <c r="J259" s="166"/>
      <c r="K259" s="166"/>
      <c r="L259" s="166"/>
      <c r="M259" s="166"/>
      <c r="N259" s="166"/>
      <c r="O259" s="166"/>
      <c r="P259" s="166"/>
      <c r="Q259" s="166"/>
      <c r="R259" s="166"/>
      <c r="S259" s="166"/>
      <c r="T259" s="166"/>
      <c r="U259" s="166"/>
      <c r="V259" s="173">
        <v>42</v>
      </c>
    </row>
    <row r="260" spans="1:22" ht="13.5" thickBot="1">
      <c r="A260" s="435" t="s">
        <v>299</v>
      </c>
      <c r="B260" s="184"/>
      <c r="C260" s="183"/>
      <c r="D260" s="183"/>
      <c r="E260" s="183"/>
      <c r="F260" s="183"/>
      <c r="G260" s="183"/>
      <c r="H260" s="91">
        <v>0</v>
      </c>
      <c r="I260" s="183"/>
      <c r="J260" s="183"/>
      <c r="K260" s="183"/>
      <c r="L260" s="183"/>
      <c r="M260" s="183"/>
      <c r="N260" s="183"/>
      <c r="O260" s="183"/>
      <c r="P260" s="183"/>
      <c r="Q260" s="183"/>
      <c r="R260" s="183"/>
      <c r="S260" s="183"/>
      <c r="T260" s="183"/>
      <c r="U260" s="183"/>
      <c r="V260" s="185">
        <v>0</v>
      </c>
    </row>
    <row r="261" spans="1:22" ht="13.5" thickBot="1">
      <c r="A261" s="55" t="s">
        <v>69</v>
      </c>
      <c r="B261" s="161"/>
      <c r="C261" s="162"/>
      <c r="D261" s="162"/>
      <c r="E261" s="162"/>
      <c r="F261" s="162"/>
      <c r="G261" s="162"/>
      <c r="H261" s="163">
        <f>SUM(H263:H265)</f>
        <v>650</v>
      </c>
      <c r="I261" s="161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62"/>
      <c r="U261" s="162"/>
      <c r="V261" s="163">
        <f>SUM(V263:V265)</f>
        <v>6800</v>
      </c>
    </row>
    <row r="262" spans="1:22" ht="12.75">
      <c r="A262" s="19"/>
      <c r="B262" s="174"/>
      <c r="C262" s="175"/>
      <c r="D262" s="175"/>
      <c r="E262" s="175"/>
      <c r="F262" s="175"/>
      <c r="G262" s="175"/>
      <c r="H262" s="413"/>
      <c r="I262" s="184"/>
      <c r="J262" s="183"/>
      <c r="K262" s="183"/>
      <c r="L262" s="183"/>
      <c r="M262" s="183"/>
      <c r="N262" s="183"/>
      <c r="O262" s="183"/>
      <c r="P262" s="183"/>
      <c r="Q262" s="183"/>
      <c r="R262" s="183"/>
      <c r="S262" s="183"/>
      <c r="T262" s="183"/>
      <c r="U262" s="183"/>
      <c r="V262" s="413"/>
    </row>
    <row r="263" spans="1:22" ht="12.75">
      <c r="A263" s="135" t="s">
        <v>9</v>
      </c>
      <c r="B263" s="171" t="s">
        <v>134</v>
      </c>
      <c r="C263" s="172"/>
      <c r="D263" s="172"/>
      <c r="E263" s="172"/>
      <c r="F263" s="172"/>
      <c r="G263" s="172"/>
      <c r="H263" s="125">
        <v>450</v>
      </c>
      <c r="I263" s="444" t="s">
        <v>222</v>
      </c>
      <c r="J263" s="445"/>
      <c r="K263" s="445"/>
      <c r="L263" s="445"/>
      <c r="M263" s="445"/>
      <c r="N263" s="445"/>
      <c r="O263" s="445"/>
      <c r="P263" s="445"/>
      <c r="Q263" s="445"/>
      <c r="R263" s="445"/>
      <c r="S263" s="445"/>
      <c r="T263" s="445"/>
      <c r="U263" s="454"/>
      <c r="V263" s="173">
        <v>6800</v>
      </c>
    </row>
    <row r="264" spans="1:25" ht="12.75">
      <c r="A264" s="135"/>
      <c r="B264" s="165" t="s">
        <v>135</v>
      </c>
      <c r="C264" s="166"/>
      <c r="D264" s="166"/>
      <c r="E264" s="166"/>
      <c r="F264" s="166"/>
      <c r="G264" s="166"/>
      <c r="H264" s="98">
        <v>200</v>
      </c>
      <c r="I264" s="165"/>
      <c r="J264" s="166"/>
      <c r="K264" s="166"/>
      <c r="L264" s="166"/>
      <c r="M264" s="166"/>
      <c r="N264" s="166"/>
      <c r="O264" s="166"/>
      <c r="P264" s="166"/>
      <c r="Q264" s="166"/>
      <c r="R264" s="166"/>
      <c r="S264" s="166"/>
      <c r="T264" s="166"/>
      <c r="U264" s="166"/>
      <c r="V264" s="167"/>
      <c r="Y264" t="s">
        <v>38</v>
      </c>
    </row>
    <row r="265" spans="1:22" ht="13.5" thickBot="1">
      <c r="A265" s="436" t="s">
        <v>300</v>
      </c>
      <c r="B265" s="184"/>
      <c r="C265" s="183"/>
      <c r="D265" s="183"/>
      <c r="E265" s="183"/>
      <c r="F265" s="183"/>
      <c r="G265" s="183"/>
      <c r="H265" s="91">
        <v>0</v>
      </c>
      <c r="I265" s="184"/>
      <c r="J265" s="183"/>
      <c r="K265" s="183"/>
      <c r="L265" s="183"/>
      <c r="M265" s="183"/>
      <c r="N265" s="183"/>
      <c r="O265" s="183"/>
      <c r="P265" s="183"/>
      <c r="Q265" s="183"/>
      <c r="R265" s="183"/>
      <c r="S265" s="183"/>
      <c r="T265" s="183"/>
      <c r="U265" s="183"/>
      <c r="V265" s="185">
        <v>0</v>
      </c>
    </row>
    <row r="266" spans="1:22" ht="13.5" thickBot="1">
      <c r="A266" s="55" t="s">
        <v>70</v>
      </c>
      <c r="B266" s="161"/>
      <c r="C266" s="162"/>
      <c r="D266" s="162"/>
      <c r="E266" s="162"/>
      <c r="F266" s="162"/>
      <c r="G266" s="162"/>
      <c r="H266" s="163">
        <f>SUM(H267:H268)</f>
        <v>0</v>
      </c>
      <c r="I266" s="161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62"/>
      <c r="U266" s="162"/>
      <c r="V266" s="163">
        <f>SUM(V267:V268)</f>
        <v>0</v>
      </c>
    </row>
    <row r="267" spans="1:22" ht="12.75">
      <c r="A267" s="106" t="s">
        <v>18</v>
      </c>
      <c r="B267" s="171"/>
      <c r="C267" s="172"/>
      <c r="D267" s="172"/>
      <c r="E267" s="172"/>
      <c r="F267" s="172"/>
      <c r="G267" s="172"/>
      <c r="H267" s="125">
        <v>0</v>
      </c>
      <c r="I267" s="171"/>
      <c r="J267" s="172"/>
      <c r="K267" s="172"/>
      <c r="L267" s="172"/>
      <c r="M267" s="172"/>
      <c r="N267" s="172"/>
      <c r="O267" s="172"/>
      <c r="P267" s="172"/>
      <c r="Q267" s="172"/>
      <c r="R267" s="172"/>
      <c r="S267" s="172"/>
      <c r="T267" s="172"/>
      <c r="U267" s="172"/>
      <c r="V267" s="173">
        <v>0</v>
      </c>
    </row>
    <row r="268" spans="1:22" ht="13.5" thickBot="1">
      <c r="A268" s="77" t="s">
        <v>17</v>
      </c>
      <c r="B268" s="165"/>
      <c r="C268" s="166"/>
      <c r="D268" s="166"/>
      <c r="E268" s="166"/>
      <c r="F268" s="166"/>
      <c r="G268" s="166"/>
      <c r="H268" s="98">
        <v>0</v>
      </c>
      <c r="I268" s="165"/>
      <c r="J268" s="166"/>
      <c r="K268" s="166"/>
      <c r="L268" s="166"/>
      <c r="M268" s="166"/>
      <c r="N268" s="166"/>
      <c r="O268" s="166"/>
      <c r="P268" s="166"/>
      <c r="Q268" s="166"/>
      <c r="R268" s="166"/>
      <c r="S268" s="166"/>
      <c r="T268" s="166"/>
      <c r="U268" s="166"/>
      <c r="V268" s="167">
        <v>0</v>
      </c>
    </row>
    <row r="269" spans="1:22" ht="13.5" thickBot="1">
      <c r="A269" s="55" t="s">
        <v>71</v>
      </c>
      <c r="B269" s="161"/>
      <c r="C269" s="162"/>
      <c r="D269" s="162"/>
      <c r="E269" s="162"/>
      <c r="F269" s="162"/>
      <c r="G269" s="162"/>
      <c r="H269" s="163">
        <f>SUM(H270)</f>
        <v>0</v>
      </c>
      <c r="I269" s="161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62"/>
      <c r="U269" s="162"/>
      <c r="V269" s="163">
        <f>SUM(V270)</f>
        <v>1080</v>
      </c>
    </row>
    <row r="270" spans="1:22" ht="13.5" thickBot="1">
      <c r="A270" s="126" t="s">
        <v>10</v>
      </c>
      <c r="B270" s="184"/>
      <c r="C270" s="183"/>
      <c r="D270" s="183"/>
      <c r="E270" s="183"/>
      <c r="F270" s="183"/>
      <c r="G270" s="183"/>
      <c r="H270" s="91">
        <v>0</v>
      </c>
      <c r="I270" s="184" t="s">
        <v>224</v>
      </c>
      <c r="J270" s="183"/>
      <c r="K270" s="183"/>
      <c r="L270" s="183"/>
      <c r="M270" s="183"/>
      <c r="N270" s="183"/>
      <c r="O270" s="183"/>
      <c r="P270" s="183"/>
      <c r="Q270" s="183"/>
      <c r="R270" s="183"/>
      <c r="S270" s="183"/>
      <c r="T270" s="183"/>
      <c r="U270" s="183"/>
      <c r="V270" s="185">
        <v>1080</v>
      </c>
    </row>
    <row r="271" spans="1:22" ht="13.5" thickBot="1">
      <c r="A271" s="55" t="s">
        <v>72</v>
      </c>
      <c r="B271" s="161"/>
      <c r="C271" s="162"/>
      <c r="D271" s="162"/>
      <c r="E271" s="162"/>
      <c r="F271" s="162"/>
      <c r="G271" s="162"/>
      <c r="H271" s="163">
        <f>SUM(H272:H278)</f>
        <v>70</v>
      </c>
      <c r="I271" s="161" t="s">
        <v>38</v>
      </c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62"/>
      <c r="U271" s="162"/>
      <c r="V271" s="163">
        <f>SUM(V272:V278)</f>
        <v>562</v>
      </c>
    </row>
    <row r="272" spans="1:22" ht="12.75">
      <c r="A272" s="133" t="s">
        <v>11</v>
      </c>
      <c r="B272" s="171" t="s">
        <v>138</v>
      </c>
      <c r="C272" s="172"/>
      <c r="D272" s="172"/>
      <c r="E272" s="172"/>
      <c r="F272" s="172"/>
      <c r="G272" s="172"/>
      <c r="H272" s="125">
        <v>70</v>
      </c>
      <c r="I272" s="171" t="s">
        <v>189</v>
      </c>
      <c r="J272" s="172"/>
      <c r="K272" s="172"/>
      <c r="L272" s="172"/>
      <c r="M272" s="172"/>
      <c r="N272" s="172"/>
      <c r="O272" s="172"/>
      <c r="P272" s="172"/>
      <c r="Q272" s="172"/>
      <c r="R272" s="172"/>
      <c r="S272" s="172"/>
      <c r="T272" s="172"/>
      <c r="U272" s="172"/>
      <c r="V272" s="173">
        <v>55</v>
      </c>
    </row>
    <row r="273" spans="1:22" ht="12.75">
      <c r="A273" s="135" t="s">
        <v>12</v>
      </c>
      <c r="B273" s="165"/>
      <c r="C273" s="292"/>
      <c r="D273" s="166"/>
      <c r="E273" s="166"/>
      <c r="F273" s="166"/>
      <c r="G273" s="166"/>
      <c r="H273" s="98">
        <v>0</v>
      </c>
      <c r="I273" s="165" t="s">
        <v>140</v>
      </c>
      <c r="J273" s="166"/>
      <c r="K273" s="166"/>
      <c r="L273" s="166"/>
      <c r="M273" s="166"/>
      <c r="N273" s="166"/>
      <c r="O273" s="166"/>
      <c r="P273" s="166"/>
      <c r="Q273" s="166"/>
      <c r="R273" s="166"/>
      <c r="S273" s="166"/>
      <c r="T273" s="166"/>
      <c r="U273" s="166"/>
      <c r="V273" s="167">
        <v>80</v>
      </c>
    </row>
    <row r="274" spans="1:22" ht="12.75">
      <c r="A274" s="135" t="s">
        <v>301</v>
      </c>
      <c r="B274" s="165"/>
      <c r="C274" s="292"/>
      <c r="D274" s="166"/>
      <c r="E274" s="166"/>
      <c r="F274" s="166"/>
      <c r="G274" s="166"/>
      <c r="H274" s="98">
        <v>0</v>
      </c>
      <c r="I274" s="165" t="s">
        <v>139</v>
      </c>
      <c r="J274" s="166"/>
      <c r="K274" s="166"/>
      <c r="L274" s="166"/>
      <c r="M274" s="166"/>
      <c r="N274" s="166"/>
      <c r="O274" s="166"/>
      <c r="P274" s="166"/>
      <c r="Q274" s="166"/>
      <c r="R274" s="166"/>
      <c r="S274" s="166"/>
      <c r="T274" s="166"/>
      <c r="U274" s="166"/>
      <c r="V274" s="167">
        <v>355</v>
      </c>
    </row>
    <row r="275" spans="1:22" ht="12.75">
      <c r="A275" s="135" t="s">
        <v>49</v>
      </c>
      <c r="B275" s="165"/>
      <c r="C275" s="292"/>
      <c r="D275" s="166"/>
      <c r="E275" s="166"/>
      <c r="F275" s="166"/>
      <c r="G275" s="166"/>
      <c r="H275" s="98">
        <v>0</v>
      </c>
      <c r="I275" s="165" t="s">
        <v>218</v>
      </c>
      <c r="J275" s="166"/>
      <c r="K275" s="166"/>
      <c r="L275" s="166"/>
      <c r="M275" s="166"/>
      <c r="N275" s="166"/>
      <c r="O275" s="166"/>
      <c r="P275" s="166"/>
      <c r="Q275" s="166"/>
      <c r="R275" s="166"/>
      <c r="S275" s="166"/>
      <c r="T275" s="166"/>
      <c r="U275" s="166"/>
      <c r="V275" s="167">
        <v>72</v>
      </c>
    </row>
    <row r="276" spans="1:22" ht="12.75">
      <c r="A276" s="135" t="s">
        <v>302</v>
      </c>
      <c r="B276" s="165"/>
      <c r="C276" s="292"/>
      <c r="D276" s="166"/>
      <c r="E276" s="166"/>
      <c r="F276" s="166"/>
      <c r="G276" s="166"/>
      <c r="H276" s="98">
        <v>0</v>
      </c>
      <c r="I276" s="165"/>
      <c r="J276" s="166"/>
      <c r="K276" s="166"/>
      <c r="L276" s="166"/>
      <c r="M276" s="166"/>
      <c r="N276" s="166"/>
      <c r="O276" s="166"/>
      <c r="P276" s="166"/>
      <c r="Q276" s="166"/>
      <c r="R276" s="166"/>
      <c r="S276" s="166"/>
      <c r="T276" s="166"/>
      <c r="U276" s="166"/>
      <c r="V276" s="167">
        <v>0</v>
      </c>
    </row>
    <row r="277" spans="1:22" ht="12.75">
      <c r="A277" s="135" t="s">
        <v>320</v>
      </c>
      <c r="B277" s="168"/>
      <c r="C277" s="169"/>
      <c r="D277" s="169"/>
      <c r="E277" s="169"/>
      <c r="F277" s="169"/>
      <c r="G277" s="169"/>
      <c r="H277" s="141">
        <v>0</v>
      </c>
      <c r="I277" s="169"/>
      <c r="J277" s="169"/>
      <c r="K277" s="169"/>
      <c r="L277" s="169"/>
      <c r="M277" s="169"/>
      <c r="N277" s="169"/>
      <c r="O277" s="169"/>
      <c r="P277" s="169"/>
      <c r="Q277" s="169"/>
      <c r="R277" s="169"/>
      <c r="S277" s="169"/>
      <c r="T277" s="169"/>
      <c r="U277" s="169"/>
      <c r="V277" s="170">
        <v>0</v>
      </c>
    </row>
    <row r="278" spans="1:22" ht="13.5" thickBot="1">
      <c r="A278" s="136" t="s">
        <v>237</v>
      </c>
      <c r="B278" s="180"/>
      <c r="C278" s="181"/>
      <c r="D278" s="181"/>
      <c r="E278" s="181"/>
      <c r="F278" s="181"/>
      <c r="G278" s="181"/>
      <c r="H278" s="182">
        <v>0</v>
      </c>
      <c r="I278" s="180"/>
      <c r="J278" s="181"/>
      <c r="K278" s="181"/>
      <c r="L278" s="181"/>
      <c r="M278" s="181"/>
      <c r="N278" s="181"/>
      <c r="O278" s="181"/>
      <c r="P278" s="181"/>
      <c r="Q278" s="181"/>
      <c r="R278" s="181"/>
      <c r="S278" s="181"/>
      <c r="T278" s="181"/>
      <c r="U278" s="181"/>
      <c r="V278" s="318">
        <v>0</v>
      </c>
    </row>
    <row r="279" spans="1:22" ht="13.5" thickBot="1">
      <c r="A279" s="142" t="s">
        <v>73</v>
      </c>
      <c r="B279" s="161"/>
      <c r="C279" s="162"/>
      <c r="D279" s="162"/>
      <c r="E279" s="162"/>
      <c r="F279" s="162"/>
      <c r="G279" s="162"/>
      <c r="H279" s="163">
        <f>SUM(H280:H288)</f>
        <v>1520</v>
      </c>
      <c r="I279" s="161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62"/>
      <c r="U279" s="162"/>
      <c r="V279" s="163">
        <f>SUM(V280:V288)</f>
        <v>171</v>
      </c>
    </row>
    <row r="280" spans="1:22" ht="12.75">
      <c r="A280" s="307" t="s">
        <v>303</v>
      </c>
      <c r="B280" s="184"/>
      <c r="C280" s="183"/>
      <c r="D280" s="183"/>
      <c r="E280" s="183"/>
      <c r="F280" s="183"/>
      <c r="G280" s="183"/>
      <c r="H280" s="91">
        <v>0</v>
      </c>
      <c r="I280" s="184"/>
      <c r="J280" s="183"/>
      <c r="K280" s="183"/>
      <c r="L280" s="183"/>
      <c r="M280" s="183"/>
      <c r="N280" s="183"/>
      <c r="O280" s="183"/>
      <c r="P280" s="183"/>
      <c r="Q280" s="183"/>
      <c r="R280" s="183"/>
      <c r="S280" s="183"/>
      <c r="T280" s="183"/>
      <c r="U280" s="183"/>
      <c r="V280" s="185">
        <v>0</v>
      </c>
    </row>
    <row r="281" spans="1:22" s="328" customFormat="1" ht="12.75">
      <c r="A281" s="59" t="s">
        <v>304</v>
      </c>
      <c r="B281" s="165"/>
      <c r="C281" s="166"/>
      <c r="D281" s="166"/>
      <c r="E281" s="166"/>
      <c r="F281" s="166"/>
      <c r="G281" s="166"/>
      <c r="H281" s="98">
        <v>0</v>
      </c>
      <c r="I281" s="165"/>
      <c r="J281" s="166"/>
      <c r="K281" s="166"/>
      <c r="L281" s="166"/>
      <c r="M281" s="166"/>
      <c r="N281" s="166"/>
      <c r="O281" s="166"/>
      <c r="P281" s="166"/>
      <c r="Q281" s="166"/>
      <c r="R281" s="166"/>
      <c r="S281" s="166"/>
      <c r="T281" s="166"/>
      <c r="U281" s="166"/>
      <c r="V281" s="167">
        <v>0</v>
      </c>
    </row>
    <row r="282" spans="1:22" s="328" customFormat="1" ht="12.75">
      <c r="A282" s="135" t="s">
        <v>305</v>
      </c>
      <c r="B282" s="165"/>
      <c r="C282" s="166"/>
      <c r="D282" s="166"/>
      <c r="E282" s="166"/>
      <c r="F282" s="166"/>
      <c r="G282" s="166"/>
      <c r="H282" s="98">
        <v>0</v>
      </c>
      <c r="I282" s="165"/>
      <c r="J282" s="166"/>
      <c r="K282" s="166"/>
      <c r="L282" s="166"/>
      <c r="M282" s="166"/>
      <c r="N282" s="166"/>
      <c r="O282" s="166"/>
      <c r="P282" s="166"/>
      <c r="Q282" s="166"/>
      <c r="R282" s="166"/>
      <c r="S282" s="166"/>
      <c r="T282" s="166"/>
      <c r="U282" s="166"/>
      <c r="V282" s="167">
        <v>0</v>
      </c>
    </row>
    <row r="283" spans="1:22" s="328" customFormat="1" ht="12.75">
      <c r="A283" s="135" t="s">
        <v>306</v>
      </c>
      <c r="B283" s="165"/>
      <c r="C283" s="166"/>
      <c r="D283" s="166"/>
      <c r="E283" s="166"/>
      <c r="F283" s="166"/>
      <c r="G283" s="166"/>
      <c r="H283" s="98">
        <v>0</v>
      </c>
      <c r="I283" s="165"/>
      <c r="J283" s="166"/>
      <c r="K283" s="166"/>
      <c r="L283" s="166"/>
      <c r="M283" s="166"/>
      <c r="N283" s="166"/>
      <c r="O283" s="166"/>
      <c r="P283" s="166"/>
      <c r="Q283" s="166"/>
      <c r="R283" s="166"/>
      <c r="S283" s="166"/>
      <c r="T283" s="166"/>
      <c r="U283" s="166"/>
      <c r="V283" s="98">
        <v>0</v>
      </c>
    </row>
    <row r="284" spans="1:22" ht="12.75">
      <c r="A284" s="135" t="s">
        <v>307</v>
      </c>
      <c r="B284" s="165"/>
      <c r="C284" s="166"/>
      <c r="D284" s="166"/>
      <c r="E284" s="166"/>
      <c r="F284" s="166"/>
      <c r="G284" s="166"/>
      <c r="H284" s="98">
        <v>0</v>
      </c>
      <c r="I284" s="165" t="s">
        <v>98</v>
      </c>
      <c r="J284" s="166"/>
      <c r="K284" s="166"/>
      <c r="L284" s="166"/>
      <c r="M284" s="166"/>
      <c r="N284" s="166"/>
      <c r="O284" s="166"/>
      <c r="P284" s="166"/>
      <c r="Q284" s="166"/>
      <c r="R284" s="166"/>
      <c r="S284" s="166"/>
      <c r="T284" s="166"/>
      <c r="U284" s="166"/>
      <c r="V284" s="167">
        <v>130</v>
      </c>
    </row>
    <row r="285" spans="1:22" ht="12.75">
      <c r="A285" s="135" t="s">
        <v>308</v>
      </c>
      <c r="B285" s="165"/>
      <c r="C285" s="166"/>
      <c r="D285" s="166"/>
      <c r="E285" s="166"/>
      <c r="F285" s="166"/>
      <c r="G285" s="166"/>
      <c r="H285" s="98">
        <v>0</v>
      </c>
      <c r="I285" s="189"/>
      <c r="J285" s="166"/>
      <c r="K285" s="166"/>
      <c r="L285" s="166"/>
      <c r="M285" s="166"/>
      <c r="N285" s="166"/>
      <c r="O285" s="166"/>
      <c r="P285" s="166"/>
      <c r="Q285" s="166"/>
      <c r="R285" s="166"/>
      <c r="S285" s="166"/>
      <c r="T285" s="166"/>
      <c r="U285" s="166"/>
      <c r="V285" s="167">
        <v>0</v>
      </c>
    </row>
    <row r="286" spans="1:22" ht="12.75">
      <c r="A286" s="135" t="s">
        <v>309</v>
      </c>
      <c r="B286" s="165" t="s">
        <v>150</v>
      </c>
      <c r="C286" s="166"/>
      <c r="D286" s="166"/>
      <c r="E286" s="166"/>
      <c r="F286" s="166"/>
      <c r="G286" s="166"/>
      <c r="H286" s="98">
        <v>120</v>
      </c>
      <c r="I286" s="189"/>
      <c r="J286" s="166"/>
      <c r="K286" s="166"/>
      <c r="L286" s="166"/>
      <c r="M286" s="166"/>
      <c r="N286" s="166"/>
      <c r="O286" s="166"/>
      <c r="P286" s="166"/>
      <c r="Q286" s="166"/>
      <c r="R286" s="166"/>
      <c r="S286" s="166"/>
      <c r="T286" s="166"/>
      <c r="U286" s="166"/>
      <c r="V286" s="167">
        <v>0</v>
      </c>
    </row>
    <row r="287" spans="1:22" ht="12.75">
      <c r="A287" s="135" t="s">
        <v>325</v>
      </c>
      <c r="B287" s="165"/>
      <c r="C287" s="166"/>
      <c r="D287" s="166"/>
      <c r="E287" s="166"/>
      <c r="F287" s="166"/>
      <c r="G287" s="166"/>
      <c r="H287" s="98">
        <v>0</v>
      </c>
      <c r="I287" s="189" t="s">
        <v>180</v>
      </c>
      <c r="J287" s="166"/>
      <c r="K287" s="166"/>
      <c r="L287" s="166"/>
      <c r="M287" s="166"/>
      <c r="N287" s="166"/>
      <c r="O287" s="166"/>
      <c r="P287" s="166"/>
      <c r="Q287" s="166"/>
      <c r="R287" s="166"/>
      <c r="S287" s="166"/>
      <c r="T287" s="166"/>
      <c r="U287" s="166"/>
      <c r="V287" s="167">
        <v>41</v>
      </c>
    </row>
    <row r="288" spans="1:22" ht="13.5" thickBot="1">
      <c r="A288" s="136" t="s">
        <v>51</v>
      </c>
      <c r="B288" s="168" t="s">
        <v>252</v>
      </c>
      <c r="C288" s="169"/>
      <c r="D288" s="169"/>
      <c r="E288" s="169"/>
      <c r="F288" s="169"/>
      <c r="G288" s="169"/>
      <c r="H288" s="141">
        <v>1400</v>
      </c>
      <c r="I288" s="332"/>
      <c r="J288" s="169"/>
      <c r="K288" s="169"/>
      <c r="L288" s="169"/>
      <c r="M288" s="169"/>
      <c r="N288" s="169"/>
      <c r="O288" s="169"/>
      <c r="P288" s="169"/>
      <c r="Q288" s="169"/>
      <c r="R288" s="169"/>
      <c r="S288" s="169"/>
      <c r="T288" s="169"/>
      <c r="U288" s="169"/>
      <c r="V288" s="170">
        <v>0</v>
      </c>
    </row>
    <row r="289" spans="1:22" ht="13.5" thickBot="1">
      <c r="A289" s="142" t="s">
        <v>74</v>
      </c>
      <c r="B289" s="161"/>
      <c r="C289" s="162"/>
      <c r="D289" s="162"/>
      <c r="E289" s="162"/>
      <c r="F289" s="162"/>
      <c r="G289" s="162"/>
      <c r="H289" s="163">
        <f>SUM(H290:H300)</f>
        <v>250</v>
      </c>
      <c r="I289" s="333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62"/>
      <c r="U289" s="162"/>
      <c r="V289" s="163">
        <f>SUM(V290:V300)</f>
        <v>804</v>
      </c>
    </row>
    <row r="290" spans="1:22" ht="12.75">
      <c r="A290" s="143" t="s">
        <v>13</v>
      </c>
      <c r="B290" s="171"/>
      <c r="C290" s="172"/>
      <c r="D290" s="172"/>
      <c r="E290" s="172"/>
      <c r="F290" s="172"/>
      <c r="G290" s="172"/>
      <c r="H290" s="125">
        <v>0</v>
      </c>
      <c r="I290" s="171"/>
      <c r="J290" s="172"/>
      <c r="K290" s="172"/>
      <c r="L290" s="172"/>
      <c r="M290" s="172"/>
      <c r="N290" s="172"/>
      <c r="O290" s="172"/>
      <c r="P290" s="172"/>
      <c r="Q290" s="172"/>
      <c r="R290" s="172"/>
      <c r="S290" s="172"/>
      <c r="T290" s="172"/>
      <c r="U290" s="172"/>
      <c r="V290" s="173">
        <v>0</v>
      </c>
    </row>
    <row r="291" spans="1:22" ht="12.75">
      <c r="A291" s="135" t="s">
        <v>310</v>
      </c>
      <c r="B291" s="165"/>
      <c r="C291" s="166"/>
      <c r="D291" s="166"/>
      <c r="E291" s="166"/>
      <c r="F291" s="166"/>
      <c r="G291" s="166"/>
      <c r="H291" s="98">
        <v>0</v>
      </c>
      <c r="I291" s="165" t="s">
        <v>142</v>
      </c>
      <c r="J291" s="166"/>
      <c r="K291" s="166"/>
      <c r="L291" s="166"/>
      <c r="M291" s="166"/>
      <c r="N291" s="166"/>
      <c r="O291" s="166"/>
      <c r="P291" s="166"/>
      <c r="Q291" s="166"/>
      <c r="R291" s="166"/>
      <c r="S291" s="166"/>
      <c r="T291" s="166"/>
      <c r="U291" s="166"/>
      <c r="V291" s="167">
        <v>60</v>
      </c>
    </row>
    <row r="292" spans="1:22" ht="12.75">
      <c r="A292" s="59" t="s">
        <v>311</v>
      </c>
      <c r="B292" s="171"/>
      <c r="C292" s="172"/>
      <c r="D292" s="172"/>
      <c r="E292" s="172"/>
      <c r="F292" s="172"/>
      <c r="G292" s="172"/>
      <c r="H292" s="125">
        <v>0</v>
      </c>
      <c r="I292" s="367"/>
      <c r="J292" s="172"/>
      <c r="K292" s="172"/>
      <c r="L292" s="172"/>
      <c r="M292" s="172"/>
      <c r="N292" s="172"/>
      <c r="O292" s="172"/>
      <c r="P292" s="172"/>
      <c r="Q292" s="172"/>
      <c r="R292" s="172"/>
      <c r="S292" s="172"/>
      <c r="T292" s="172"/>
      <c r="U292" s="172"/>
      <c r="V292" s="173">
        <v>0</v>
      </c>
    </row>
    <row r="293" spans="1:22" ht="12.75">
      <c r="A293" s="135" t="s">
        <v>312</v>
      </c>
      <c r="B293" s="165"/>
      <c r="C293" s="166"/>
      <c r="D293" s="166"/>
      <c r="E293" s="166"/>
      <c r="F293" s="166"/>
      <c r="G293" s="166"/>
      <c r="H293" s="98"/>
      <c r="I293" s="165" t="s">
        <v>141</v>
      </c>
      <c r="J293" s="166"/>
      <c r="K293" s="166"/>
      <c r="L293" s="166"/>
      <c r="M293" s="166"/>
      <c r="N293" s="166"/>
      <c r="O293" s="166"/>
      <c r="P293" s="166"/>
      <c r="Q293" s="166"/>
      <c r="R293" s="166"/>
      <c r="S293" s="166"/>
      <c r="T293" s="166"/>
      <c r="U293" s="166"/>
      <c r="V293" s="167">
        <v>150</v>
      </c>
    </row>
    <row r="294" spans="1:22" ht="12.75">
      <c r="A294" s="66" t="s">
        <v>313</v>
      </c>
      <c r="B294" s="168" t="s">
        <v>182</v>
      </c>
      <c r="C294" s="169"/>
      <c r="D294" s="169"/>
      <c r="E294" s="169"/>
      <c r="F294" s="169"/>
      <c r="G294" s="169"/>
      <c r="H294" s="141">
        <v>250</v>
      </c>
      <c r="I294" s="168" t="s">
        <v>251</v>
      </c>
      <c r="J294" s="169"/>
      <c r="K294" s="169"/>
      <c r="L294" s="169"/>
      <c r="M294" s="169"/>
      <c r="N294" s="169"/>
      <c r="O294" s="169"/>
      <c r="P294" s="169"/>
      <c r="Q294" s="169"/>
      <c r="R294" s="169"/>
      <c r="S294" s="169"/>
      <c r="T294" s="169"/>
      <c r="U294" s="169"/>
      <c r="V294" s="170">
        <v>80</v>
      </c>
    </row>
    <row r="295" spans="1:22" ht="12.75">
      <c r="A295" s="247"/>
      <c r="B295" s="168" t="s">
        <v>181</v>
      </c>
      <c r="C295" s="169"/>
      <c r="D295" s="169"/>
      <c r="E295" s="169"/>
      <c r="F295" s="169"/>
      <c r="G295" s="169"/>
      <c r="H295" s="141"/>
      <c r="I295" s="168"/>
      <c r="J295" s="169"/>
      <c r="K295" s="169"/>
      <c r="L295" s="169"/>
      <c r="M295" s="169"/>
      <c r="N295" s="169"/>
      <c r="O295" s="169"/>
      <c r="P295" s="169"/>
      <c r="Q295" s="169"/>
      <c r="R295" s="169"/>
      <c r="S295" s="169"/>
      <c r="T295" s="169"/>
      <c r="U295" s="169"/>
      <c r="V295" s="170"/>
    </row>
    <row r="296" spans="1:22" ht="12.75">
      <c r="A296" s="135" t="s">
        <v>314</v>
      </c>
      <c r="B296" s="166"/>
      <c r="C296" s="166"/>
      <c r="D296" s="166"/>
      <c r="E296" s="166"/>
      <c r="F296" s="166"/>
      <c r="G296" s="166"/>
      <c r="H296" s="98">
        <v>0</v>
      </c>
      <c r="I296" s="165"/>
      <c r="J296" s="166"/>
      <c r="K296" s="166"/>
      <c r="L296" s="166"/>
      <c r="M296" s="166"/>
      <c r="N296" s="166"/>
      <c r="O296" s="166"/>
      <c r="P296" s="166"/>
      <c r="Q296" s="166"/>
      <c r="R296" s="166"/>
      <c r="S296" s="166"/>
      <c r="T296" s="166"/>
      <c r="U296" s="166"/>
      <c r="V296" s="167">
        <v>0</v>
      </c>
    </row>
    <row r="297" spans="1:22" ht="12.75">
      <c r="A297" s="87" t="s">
        <v>315</v>
      </c>
      <c r="B297" s="166"/>
      <c r="C297" s="166"/>
      <c r="D297" s="166"/>
      <c r="E297" s="166"/>
      <c r="F297" s="166"/>
      <c r="G297" s="166"/>
      <c r="H297" s="98">
        <v>0</v>
      </c>
      <c r="I297" s="178" t="s">
        <v>219</v>
      </c>
      <c r="J297" s="166"/>
      <c r="K297" s="166"/>
      <c r="L297" s="166"/>
      <c r="M297" s="166"/>
      <c r="N297" s="166"/>
      <c r="O297" s="166"/>
      <c r="P297" s="166"/>
      <c r="Q297" s="166"/>
      <c r="R297" s="166"/>
      <c r="S297" s="166"/>
      <c r="T297" s="166"/>
      <c r="U297" s="166"/>
      <c r="V297" s="167">
        <v>121</v>
      </c>
    </row>
    <row r="298" spans="1:22" ht="12.75">
      <c r="A298" s="135" t="s">
        <v>15</v>
      </c>
      <c r="B298" s="169"/>
      <c r="C298" s="169"/>
      <c r="D298" s="169"/>
      <c r="E298" s="169"/>
      <c r="F298" s="169"/>
      <c r="G298" s="169"/>
      <c r="H298" s="141">
        <v>0</v>
      </c>
      <c r="I298" s="168"/>
      <c r="J298" s="169"/>
      <c r="K298" s="169"/>
      <c r="L298" s="169"/>
      <c r="M298" s="169"/>
      <c r="N298" s="169"/>
      <c r="O298" s="169"/>
      <c r="P298" s="169"/>
      <c r="Q298" s="169"/>
      <c r="R298" s="169"/>
      <c r="S298" s="169"/>
      <c r="T298" s="169"/>
      <c r="U298" s="169"/>
      <c r="V298" s="170">
        <v>0</v>
      </c>
    </row>
    <row r="299" spans="1:22" ht="12.75">
      <c r="A299" s="136" t="s">
        <v>316</v>
      </c>
      <c r="B299" s="166"/>
      <c r="C299" s="166"/>
      <c r="D299" s="166"/>
      <c r="E299" s="166"/>
      <c r="F299" s="166"/>
      <c r="G299" s="166"/>
      <c r="H299" s="98">
        <v>0</v>
      </c>
      <c r="I299" s="166" t="s">
        <v>243</v>
      </c>
      <c r="J299" s="166"/>
      <c r="K299" s="166"/>
      <c r="L299" s="166"/>
      <c r="M299" s="166"/>
      <c r="N299" s="166"/>
      <c r="O299" s="166"/>
      <c r="P299" s="166"/>
      <c r="Q299" s="166"/>
      <c r="R299" s="166"/>
      <c r="S299" s="166"/>
      <c r="T299" s="166"/>
      <c r="U299" s="166"/>
      <c r="V299" s="167">
        <v>393</v>
      </c>
    </row>
    <row r="300" spans="1:22" ht="13.5" thickBot="1">
      <c r="A300" s="145"/>
      <c r="B300" s="181"/>
      <c r="C300" s="181"/>
      <c r="D300" s="181"/>
      <c r="E300" s="181"/>
      <c r="F300" s="181"/>
      <c r="G300" s="181"/>
      <c r="H300" s="182"/>
      <c r="I300" s="181"/>
      <c r="J300" s="181"/>
      <c r="K300" s="181"/>
      <c r="L300" s="181"/>
      <c r="M300" s="181"/>
      <c r="N300" s="181"/>
      <c r="O300" s="181"/>
      <c r="P300" s="181"/>
      <c r="Q300" s="181"/>
      <c r="R300" s="181"/>
      <c r="S300" s="181"/>
      <c r="T300" s="181"/>
      <c r="U300" s="181"/>
      <c r="V300" s="318"/>
    </row>
    <row r="301" spans="1:22" ht="12" customHeight="1">
      <c r="A301" s="132"/>
      <c r="B301" s="183"/>
      <c r="C301" s="183"/>
      <c r="D301" s="391" t="s">
        <v>75</v>
      </c>
      <c r="E301" s="183"/>
      <c r="F301" s="183"/>
      <c r="G301" s="183"/>
      <c r="H301" s="3">
        <f>SUM(H289+H279+H271+H269+H266+H261+H250+H247+H219+H193+H175+H172+H155)</f>
        <v>11699</v>
      </c>
      <c r="I301" s="183"/>
      <c r="J301" s="183"/>
      <c r="K301" s="183"/>
      <c r="L301" s="183"/>
      <c r="M301" s="183"/>
      <c r="N301" s="183"/>
      <c r="O301" s="183"/>
      <c r="P301" s="183"/>
      <c r="Q301" s="183"/>
      <c r="R301" s="183"/>
      <c r="S301" s="183"/>
      <c r="T301" s="183"/>
      <c r="U301" s="183"/>
      <c r="V301" s="3">
        <f>SUM(V289+V279+V271+V269+V266+V261+V250+V247+V244+V219+V193+V175+V172+V155)</f>
        <v>32147</v>
      </c>
    </row>
    <row r="302" spans="1:22" ht="12.75" hidden="1">
      <c r="A302" s="132"/>
      <c r="B302" s="183"/>
      <c r="C302" s="183"/>
      <c r="D302" s="183"/>
      <c r="E302" s="183"/>
      <c r="F302" s="183"/>
      <c r="G302" s="183"/>
      <c r="H302" s="100"/>
      <c r="I302" s="183"/>
      <c r="J302" s="183"/>
      <c r="K302" s="183"/>
      <c r="L302" s="183"/>
      <c r="M302" s="183"/>
      <c r="N302" s="183"/>
      <c r="O302" s="183"/>
      <c r="P302" s="183"/>
      <c r="Q302" s="183"/>
      <c r="R302" s="183"/>
      <c r="S302" s="183"/>
      <c r="T302" s="183"/>
      <c r="U302" s="183"/>
      <c r="V302" s="188"/>
    </row>
    <row r="303" spans="1:22" ht="12.75" hidden="1">
      <c r="A303" s="132"/>
      <c r="B303" s="183"/>
      <c r="C303" s="183"/>
      <c r="D303" s="183"/>
      <c r="E303" s="183"/>
      <c r="F303" s="183"/>
      <c r="G303" s="183"/>
      <c r="H303" s="100"/>
      <c r="I303" s="183"/>
      <c r="J303" s="183"/>
      <c r="K303" s="183"/>
      <c r="L303" s="183"/>
      <c r="M303" s="183"/>
      <c r="N303" s="183"/>
      <c r="O303" s="183"/>
      <c r="P303" s="183"/>
      <c r="Q303" s="183"/>
      <c r="R303" s="183"/>
      <c r="S303" s="183"/>
      <c r="T303" s="183"/>
      <c r="U303" s="183"/>
      <c r="V303" s="188"/>
    </row>
    <row r="304" spans="1:22" ht="12" customHeight="1">
      <c r="A304" s="99"/>
      <c r="B304" s="183"/>
      <c r="C304" s="183"/>
      <c r="D304" s="183"/>
      <c r="E304" s="183"/>
      <c r="F304" s="183"/>
      <c r="G304" s="183"/>
      <c r="H304" s="100"/>
      <c r="I304" s="183"/>
      <c r="J304" s="183" t="s">
        <v>38</v>
      </c>
      <c r="K304" s="183"/>
      <c r="L304" s="183"/>
      <c r="M304" s="183"/>
      <c r="N304" s="183" t="s">
        <v>38</v>
      </c>
      <c r="O304" s="183"/>
      <c r="P304" s="183"/>
      <c r="Q304" s="183"/>
      <c r="R304" s="183"/>
      <c r="S304" s="183"/>
      <c r="T304" s="183"/>
      <c r="U304" s="183"/>
      <c r="V304" s="188"/>
    </row>
    <row r="305" spans="1:22" ht="12" customHeight="1">
      <c r="A305" s="99"/>
      <c r="B305" s="183"/>
      <c r="C305" s="183"/>
      <c r="D305" s="183"/>
      <c r="E305" s="183"/>
      <c r="F305" s="183"/>
      <c r="G305" s="183"/>
      <c r="H305" s="100"/>
      <c r="I305" s="183"/>
      <c r="J305" s="183"/>
      <c r="K305" s="183"/>
      <c r="L305" s="183"/>
      <c r="M305" s="183"/>
      <c r="N305" s="183"/>
      <c r="O305" s="183"/>
      <c r="P305" s="183"/>
      <c r="Q305" s="183"/>
      <c r="R305" s="183"/>
      <c r="S305" s="183"/>
      <c r="T305" s="183"/>
      <c r="U305" s="183"/>
      <c r="V305" s="188"/>
    </row>
    <row r="306" spans="1:22" ht="12" customHeight="1">
      <c r="A306" s="99"/>
      <c r="B306" s="183"/>
      <c r="C306" s="183"/>
      <c r="D306" s="183"/>
      <c r="E306" s="183"/>
      <c r="F306" s="183"/>
      <c r="G306" s="183"/>
      <c r="H306" s="100"/>
      <c r="I306" s="183"/>
      <c r="J306" s="183"/>
      <c r="K306" s="183"/>
      <c r="L306" s="183"/>
      <c r="M306" s="183"/>
      <c r="N306" s="183"/>
      <c r="O306" s="183"/>
      <c r="P306" s="183"/>
      <c r="Q306" s="183"/>
      <c r="R306" s="183"/>
      <c r="S306" s="183"/>
      <c r="T306" s="183"/>
      <c r="U306" s="183"/>
      <c r="V306" s="188"/>
    </row>
    <row r="307" spans="1:22" ht="12" customHeight="1">
      <c r="A307" s="99"/>
      <c r="B307" s="183"/>
      <c r="C307" s="183"/>
      <c r="D307" s="183"/>
      <c r="E307" s="183"/>
      <c r="F307" s="183"/>
      <c r="G307" s="183"/>
      <c r="H307" s="100"/>
      <c r="I307" s="183"/>
      <c r="J307" s="183"/>
      <c r="K307" s="183"/>
      <c r="L307" s="183"/>
      <c r="M307" s="183"/>
      <c r="N307" s="183"/>
      <c r="O307" s="183"/>
      <c r="P307" s="183"/>
      <c r="Q307" s="183"/>
      <c r="R307" s="183"/>
      <c r="S307" s="183"/>
      <c r="T307" s="183"/>
      <c r="U307" s="183"/>
      <c r="V307" s="188"/>
    </row>
    <row r="308" spans="1:22" ht="12" customHeight="1">
      <c r="A308" s="99"/>
      <c r="B308" s="183"/>
      <c r="C308" s="183"/>
      <c r="D308" s="183"/>
      <c r="E308" s="183"/>
      <c r="F308" s="183"/>
      <c r="G308" s="183"/>
      <c r="H308" s="100"/>
      <c r="I308" s="183"/>
      <c r="J308" s="183"/>
      <c r="K308" s="183"/>
      <c r="L308" s="183"/>
      <c r="M308" s="183"/>
      <c r="N308" s="183" t="s">
        <v>38</v>
      </c>
      <c r="O308" s="183"/>
      <c r="P308" s="183"/>
      <c r="Q308" s="183"/>
      <c r="R308" s="183"/>
      <c r="S308" s="183"/>
      <c r="T308" s="183"/>
      <c r="U308" s="183"/>
      <c r="V308" s="188"/>
    </row>
    <row r="309" spans="1:22" ht="12" customHeight="1">
      <c r="A309" s="99"/>
      <c r="B309" s="183"/>
      <c r="C309" s="183"/>
      <c r="D309" s="183"/>
      <c r="E309" s="183"/>
      <c r="F309" s="183"/>
      <c r="G309" s="183"/>
      <c r="H309" s="100"/>
      <c r="I309" s="183"/>
      <c r="J309" s="183" t="s">
        <v>38</v>
      </c>
      <c r="K309" s="183"/>
      <c r="L309" s="183"/>
      <c r="M309" s="183"/>
      <c r="N309" s="183"/>
      <c r="O309" s="183"/>
      <c r="P309" s="183"/>
      <c r="Q309" s="183"/>
      <c r="R309" s="183"/>
      <c r="S309" s="183"/>
      <c r="T309" s="183"/>
      <c r="U309" s="183"/>
      <c r="V309" s="188"/>
    </row>
    <row r="310" spans="1:22" ht="12" customHeight="1">
      <c r="A310" s="99"/>
      <c r="B310" s="183"/>
      <c r="C310" s="183"/>
      <c r="D310" s="183"/>
      <c r="E310" s="183"/>
      <c r="F310" s="183"/>
      <c r="G310" s="183"/>
      <c r="H310" s="100"/>
      <c r="I310" s="183"/>
      <c r="J310" s="183"/>
      <c r="K310" s="183"/>
      <c r="L310" s="183"/>
      <c r="M310" s="183"/>
      <c r="N310" s="183"/>
      <c r="O310" s="183"/>
      <c r="P310" s="183"/>
      <c r="Q310" s="183"/>
      <c r="R310" s="183"/>
      <c r="S310" s="183"/>
      <c r="T310" s="183"/>
      <c r="U310" s="183"/>
      <c r="V310" s="188"/>
    </row>
    <row r="311" spans="1:22" ht="12" customHeight="1">
      <c r="A311" s="99"/>
      <c r="B311" s="183"/>
      <c r="C311" s="183"/>
      <c r="D311" s="183"/>
      <c r="E311" s="183"/>
      <c r="F311" s="183"/>
      <c r="G311" s="183"/>
      <c r="H311" s="100"/>
      <c r="I311" s="183"/>
      <c r="J311" s="183" t="s">
        <v>38</v>
      </c>
      <c r="K311" s="183"/>
      <c r="L311" s="183"/>
      <c r="M311" s="183"/>
      <c r="N311" s="183"/>
      <c r="O311" s="183"/>
      <c r="P311" s="183"/>
      <c r="Q311" s="183"/>
      <c r="R311" s="183"/>
      <c r="S311" s="183"/>
      <c r="T311" s="183"/>
      <c r="U311" s="183"/>
      <c r="V311" s="188"/>
    </row>
    <row r="312" spans="1:22" ht="12" customHeight="1">
      <c r="A312" s="99"/>
      <c r="B312" s="183"/>
      <c r="C312" s="183"/>
      <c r="D312" s="183"/>
      <c r="E312" s="183"/>
      <c r="F312" s="183"/>
      <c r="G312" s="183"/>
      <c r="H312" s="100"/>
      <c r="I312" s="183" t="s">
        <v>38</v>
      </c>
      <c r="J312" s="183"/>
      <c r="K312" s="183"/>
      <c r="L312" s="183"/>
      <c r="M312" s="183"/>
      <c r="N312" s="183"/>
      <c r="O312" s="183"/>
      <c r="P312" s="183"/>
      <c r="Q312" s="183"/>
      <c r="R312" s="183"/>
      <c r="S312" s="183"/>
      <c r="T312" s="183"/>
      <c r="U312" s="183"/>
      <c r="V312" s="188"/>
    </row>
    <row r="313" spans="1:22" ht="12" customHeight="1">
      <c r="A313" s="99"/>
      <c r="B313" s="183"/>
      <c r="C313" s="183"/>
      <c r="D313" s="183"/>
      <c r="E313" s="183"/>
      <c r="F313" s="183"/>
      <c r="G313" s="183"/>
      <c r="H313" s="100"/>
      <c r="I313" s="183"/>
      <c r="J313" s="183"/>
      <c r="K313" s="183"/>
      <c r="L313" s="183"/>
      <c r="M313" s="183"/>
      <c r="N313" s="183"/>
      <c r="O313" s="183"/>
      <c r="P313" s="183"/>
      <c r="Q313" s="183"/>
      <c r="R313" s="183"/>
      <c r="S313" s="183"/>
      <c r="T313" s="183"/>
      <c r="U313" s="183"/>
      <c r="V313" s="188"/>
    </row>
    <row r="314" spans="1:22" ht="12" customHeight="1">
      <c r="A314" s="99"/>
      <c r="B314" s="183"/>
      <c r="C314" s="183"/>
      <c r="D314" s="183"/>
      <c r="E314" s="183"/>
      <c r="F314" s="183"/>
      <c r="G314" s="183"/>
      <c r="H314" s="100"/>
      <c r="I314" s="183"/>
      <c r="J314" s="183"/>
      <c r="K314" s="183"/>
      <c r="L314" s="183"/>
      <c r="M314" s="183"/>
      <c r="N314" s="183"/>
      <c r="O314" s="183"/>
      <c r="P314" s="183"/>
      <c r="Q314" s="183"/>
      <c r="R314" s="183"/>
      <c r="S314" s="183"/>
      <c r="T314" s="183"/>
      <c r="U314" s="183"/>
      <c r="V314" s="188"/>
    </row>
    <row r="315" spans="1:22" ht="12" customHeight="1">
      <c r="A315" s="99"/>
      <c r="B315" s="183"/>
      <c r="C315" s="183"/>
      <c r="D315" s="183"/>
      <c r="E315" s="183"/>
      <c r="F315" s="183"/>
      <c r="G315" s="183"/>
      <c r="H315" s="100"/>
      <c r="I315" s="183"/>
      <c r="J315" s="183"/>
      <c r="K315" s="183"/>
      <c r="L315" s="183"/>
      <c r="M315" s="183"/>
      <c r="N315" s="183"/>
      <c r="O315" s="183"/>
      <c r="P315" s="183"/>
      <c r="Q315" s="183"/>
      <c r="R315" s="183"/>
      <c r="S315" s="183"/>
      <c r="T315" s="183"/>
      <c r="U315" s="183"/>
      <c r="V315" s="188"/>
    </row>
    <row r="316" spans="1:22" ht="12" customHeight="1">
      <c r="A316" s="99"/>
      <c r="B316" s="183"/>
      <c r="C316" s="183"/>
      <c r="D316" s="183"/>
      <c r="E316" s="183"/>
      <c r="F316" s="183"/>
      <c r="G316" s="183"/>
      <c r="H316" s="100"/>
      <c r="I316" s="183"/>
      <c r="J316" s="183"/>
      <c r="K316" s="183"/>
      <c r="L316" s="183"/>
      <c r="M316" s="183"/>
      <c r="N316" s="183"/>
      <c r="O316" s="183"/>
      <c r="P316" s="183"/>
      <c r="Q316" s="183"/>
      <c r="R316" s="183" t="s">
        <v>38</v>
      </c>
      <c r="S316" s="183"/>
      <c r="T316" s="183"/>
      <c r="U316" s="183"/>
      <c r="V316" s="188"/>
    </row>
    <row r="317" spans="1:22" ht="12" customHeight="1">
      <c r="A317" s="99"/>
      <c r="B317" s="183"/>
      <c r="C317" s="183"/>
      <c r="D317" s="183"/>
      <c r="E317" s="183"/>
      <c r="F317" s="183"/>
      <c r="G317" s="183"/>
      <c r="H317" s="100"/>
      <c r="I317" s="183"/>
      <c r="J317" s="183"/>
      <c r="K317" s="183"/>
      <c r="L317" s="183"/>
      <c r="M317" s="183"/>
      <c r="N317" s="183"/>
      <c r="O317" s="183"/>
      <c r="P317" s="183"/>
      <c r="Q317" s="183"/>
      <c r="R317" s="183"/>
      <c r="S317" s="183"/>
      <c r="T317" s="183"/>
      <c r="U317" s="183"/>
      <c r="V317" s="188"/>
    </row>
    <row r="318" spans="1:22" ht="12" customHeight="1">
      <c r="A318" s="99"/>
      <c r="B318" s="183"/>
      <c r="C318" s="183"/>
      <c r="D318" s="183"/>
      <c r="E318" s="183"/>
      <c r="F318" s="183"/>
      <c r="G318" s="183"/>
      <c r="H318" s="100"/>
      <c r="I318" s="183"/>
      <c r="J318" s="183"/>
      <c r="K318" s="183"/>
      <c r="L318" s="183"/>
      <c r="M318" s="183"/>
      <c r="N318" s="183"/>
      <c r="O318" s="183"/>
      <c r="P318" s="183"/>
      <c r="Q318" s="183"/>
      <c r="R318" s="183"/>
      <c r="S318" s="183"/>
      <c r="T318" s="183"/>
      <c r="U318" s="183"/>
      <c r="V318" s="188"/>
    </row>
    <row r="319" spans="1:22" ht="12" customHeight="1">
      <c r="A319" s="99"/>
      <c r="B319" s="183"/>
      <c r="C319" s="183"/>
      <c r="D319" s="183"/>
      <c r="E319" s="183"/>
      <c r="F319" s="183"/>
      <c r="G319" s="183"/>
      <c r="H319" s="100"/>
      <c r="I319" s="183"/>
      <c r="J319" s="183"/>
      <c r="K319" s="183"/>
      <c r="L319" s="183"/>
      <c r="M319" s="183"/>
      <c r="N319" s="183"/>
      <c r="O319" s="183"/>
      <c r="P319" s="183"/>
      <c r="Q319" s="183"/>
      <c r="R319" s="183"/>
      <c r="S319" s="183"/>
      <c r="T319" s="183"/>
      <c r="U319" s="183"/>
      <c r="V319" s="188"/>
    </row>
    <row r="320" spans="1:22" ht="12" customHeight="1">
      <c r="A320" s="99"/>
      <c r="B320" s="183"/>
      <c r="C320" s="183"/>
      <c r="D320" s="183"/>
      <c r="E320" s="183"/>
      <c r="F320" s="183"/>
      <c r="G320" s="183"/>
      <c r="H320" s="100"/>
      <c r="I320" s="183"/>
      <c r="J320" s="183"/>
      <c r="K320" s="183"/>
      <c r="L320" s="183"/>
      <c r="M320" s="183"/>
      <c r="N320" s="183"/>
      <c r="O320" s="183"/>
      <c r="P320" s="183"/>
      <c r="Q320" s="183"/>
      <c r="R320" s="183"/>
      <c r="S320" s="183"/>
      <c r="T320" s="183"/>
      <c r="U320" s="183"/>
      <c r="V320" s="188"/>
    </row>
    <row r="321" spans="1:22" ht="12" customHeight="1">
      <c r="A321" s="99"/>
      <c r="B321" s="183"/>
      <c r="C321" s="183"/>
      <c r="D321" s="183"/>
      <c r="E321" s="183"/>
      <c r="F321" s="183"/>
      <c r="G321" s="183"/>
      <c r="H321" s="100"/>
      <c r="I321" s="183"/>
      <c r="J321" s="183"/>
      <c r="K321" s="183"/>
      <c r="L321" s="183"/>
      <c r="M321" s="183"/>
      <c r="N321" s="183"/>
      <c r="O321" s="183"/>
      <c r="P321" s="183"/>
      <c r="Q321" s="183"/>
      <c r="R321" s="183"/>
      <c r="S321" s="183"/>
      <c r="T321" s="183"/>
      <c r="U321" s="183"/>
      <c r="V321" s="188"/>
    </row>
    <row r="322" spans="1:22" ht="12" customHeight="1">
      <c r="A322" s="99"/>
      <c r="B322" s="183"/>
      <c r="C322" s="183"/>
      <c r="D322" s="183"/>
      <c r="E322" s="183"/>
      <c r="F322" s="183"/>
      <c r="G322" s="183"/>
      <c r="H322" s="100"/>
      <c r="I322" s="183"/>
      <c r="J322" s="183"/>
      <c r="K322" s="183"/>
      <c r="L322" s="183"/>
      <c r="M322" s="183"/>
      <c r="N322" s="183"/>
      <c r="O322" s="183"/>
      <c r="P322" s="183"/>
      <c r="Q322" s="183"/>
      <c r="R322" s="183"/>
      <c r="S322" s="183"/>
      <c r="T322" s="183"/>
      <c r="U322" s="183"/>
      <c r="V322" s="188"/>
    </row>
    <row r="323" spans="1:22" ht="12" customHeight="1">
      <c r="A323" s="99"/>
      <c r="B323" s="183"/>
      <c r="C323" s="183"/>
      <c r="D323" s="183"/>
      <c r="E323" s="183"/>
      <c r="F323" s="183"/>
      <c r="G323" s="183"/>
      <c r="H323" s="100"/>
      <c r="I323" s="183"/>
      <c r="J323" s="183"/>
      <c r="K323" s="183"/>
      <c r="L323" s="183"/>
      <c r="M323" s="183"/>
      <c r="N323" s="183"/>
      <c r="O323" s="183"/>
      <c r="P323" s="183"/>
      <c r="Q323" s="183"/>
      <c r="R323" s="183"/>
      <c r="S323" s="183"/>
      <c r="T323" s="183"/>
      <c r="U323" s="183"/>
      <c r="V323" s="188"/>
    </row>
    <row r="324" spans="1:22" ht="12" customHeight="1">
      <c r="A324" s="99"/>
      <c r="B324" s="183"/>
      <c r="C324" s="183"/>
      <c r="D324" s="183"/>
      <c r="E324" s="183"/>
      <c r="F324" s="183"/>
      <c r="G324" s="183"/>
      <c r="H324" s="100"/>
      <c r="I324" s="183"/>
      <c r="J324" s="183"/>
      <c r="K324" s="183"/>
      <c r="L324" s="183"/>
      <c r="M324" s="183"/>
      <c r="N324" s="183"/>
      <c r="O324" s="183"/>
      <c r="P324" s="183"/>
      <c r="Q324" s="183"/>
      <c r="R324" s="183"/>
      <c r="S324" s="183"/>
      <c r="T324" s="183"/>
      <c r="U324" s="183"/>
      <c r="V324" s="188"/>
    </row>
    <row r="325" spans="1:22" ht="12" customHeight="1">
      <c r="A325" s="99"/>
      <c r="B325" s="183"/>
      <c r="C325" s="183"/>
      <c r="D325" s="183"/>
      <c r="E325" s="183"/>
      <c r="F325" s="183"/>
      <c r="G325" s="183"/>
      <c r="H325" s="100"/>
      <c r="I325" s="183"/>
      <c r="J325" s="183"/>
      <c r="K325" s="183"/>
      <c r="L325" s="183"/>
      <c r="M325" s="183"/>
      <c r="N325" s="183"/>
      <c r="O325" s="183"/>
      <c r="P325" s="183"/>
      <c r="Q325" s="183"/>
      <c r="R325" s="183"/>
      <c r="S325" s="183"/>
      <c r="T325" s="183"/>
      <c r="U325" s="183"/>
      <c r="V325" s="188"/>
    </row>
    <row r="326" spans="1:22" ht="12" customHeight="1">
      <c r="A326" s="99"/>
      <c r="B326" s="183"/>
      <c r="C326" s="183"/>
      <c r="D326" s="183"/>
      <c r="E326" s="183"/>
      <c r="F326" s="183"/>
      <c r="G326" s="183"/>
      <c r="H326" s="100"/>
      <c r="I326" s="183"/>
      <c r="J326" s="183"/>
      <c r="K326" s="183"/>
      <c r="L326" s="183"/>
      <c r="M326" s="183"/>
      <c r="N326" s="183"/>
      <c r="O326" s="183"/>
      <c r="P326" s="183"/>
      <c r="Q326" s="183"/>
      <c r="R326" s="183"/>
      <c r="S326" s="183"/>
      <c r="T326" s="183"/>
      <c r="U326" s="183"/>
      <c r="V326" s="188"/>
    </row>
    <row r="327" spans="1:22" ht="12" customHeight="1">
      <c r="A327" s="99"/>
      <c r="B327" s="183"/>
      <c r="C327" s="183"/>
      <c r="D327" s="183"/>
      <c r="E327" s="183"/>
      <c r="F327" s="183"/>
      <c r="G327" s="183"/>
      <c r="H327" s="100"/>
      <c r="I327" s="183"/>
      <c r="J327" s="183"/>
      <c r="K327" s="183"/>
      <c r="L327" s="183"/>
      <c r="M327" s="183"/>
      <c r="N327" s="183"/>
      <c r="O327" s="183"/>
      <c r="P327" s="183"/>
      <c r="Q327" s="183"/>
      <c r="R327" s="183"/>
      <c r="S327" s="183"/>
      <c r="T327" s="183"/>
      <c r="U327" s="183"/>
      <c r="V327" s="188"/>
    </row>
    <row r="328" spans="1:22" ht="12" customHeight="1">
      <c r="A328" s="99"/>
      <c r="B328" s="183"/>
      <c r="C328" s="183"/>
      <c r="D328" s="183"/>
      <c r="E328" s="183"/>
      <c r="F328" s="183"/>
      <c r="G328" s="183"/>
      <c r="H328" s="100"/>
      <c r="I328" s="183"/>
      <c r="J328" s="183"/>
      <c r="K328" s="183"/>
      <c r="L328" s="183"/>
      <c r="M328" s="183"/>
      <c r="N328" s="183"/>
      <c r="O328" s="183"/>
      <c r="P328" s="183"/>
      <c r="Q328" s="183"/>
      <c r="R328" s="183"/>
      <c r="S328" s="183"/>
      <c r="T328" s="183"/>
      <c r="U328" s="183"/>
      <c r="V328" s="188"/>
    </row>
    <row r="329" spans="1:22" ht="12" customHeight="1">
      <c r="A329" s="99"/>
      <c r="B329" s="183"/>
      <c r="C329" s="183"/>
      <c r="D329" s="183"/>
      <c r="E329" s="183"/>
      <c r="F329" s="183"/>
      <c r="G329" s="183"/>
      <c r="H329" s="100"/>
      <c r="I329" s="183"/>
      <c r="J329" s="183"/>
      <c r="K329" s="183"/>
      <c r="L329" s="183"/>
      <c r="M329" s="183"/>
      <c r="N329" s="183"/>
      <c r="O329" s="183"/>
      <c r="P329" s="183"/>
      <c r="Q329" s="183"/>
      <c r="R329" s="183"/>
      <c r="S329" s="183"/>
      <c r="T329" s="183"/>
      <c r="U329" s="183"/>
      <c r="V329" s="188"/>
    </row>
    <row r="330" spans="1:22" ht="12" customHeight="1">
      <c r="A330" s="99"/>
      <c r="B330" s="183"/>
      <c r="C330" s="183"/>
      <c r="D330" s="183"/>
      <c r="E330" s="183"/>
      <c r="F330" s="183"/>
      <c r="G330" s="183"/>
      <c r="H330" s="100"/>
      <c r="I330" s="183"/>
      <c r="J330" s="183"/>
      <c r="K330" s="183"/>
      <c r="L330" s="183"/>
      <c r="M330" s="183"/>
      <c r="N330" s="183"/>
      <c r="O330" s="183"/>
      <c r="P330" s="183"/>
      <c r="Q330" s="183"/>
      <c r="R330" s="183"/>
      <c r="S330" s="183"/>
      <c r="T330" s="183"/>
      <c r="U330" s="183"/>
      <c r="V330" s="188"/>
    </row>
    <row r="331" spans="1:22" ht="12" customHeight="1">
      <c r="A331" s="99"/>
      <c r="B331" s="183"/>
      <c r="C331" s="183"/>
      <c r="D331" s="183"/>
      <c r="E331" s="183"/>
      <c r="F331" s="183"/>
      <c r="G331" s="183"/>
      <c r="H331" s="100"/>
      <c r="I331" s="183"/>
      <c r="J331" s="183"/>
      <c r="K331" s="183"/>
      <c r="L331" s="183"/>
      <c r="M331" s="183"/>
      <c r="N331" s="183"/>
      <c r="O331" s="183"/>
      <c r="P331" s="183"/>
      <c r="Q331" s="183"/>
      <c r="R331" s="183"/>
      <c r="S331" s="183"/>
      <c r="T331" s="183"/>
      <c r="U331" s="183"/>
      <c r="V331" s="188"/>
    </row>
    <row r="332" spans="1:22" ht="12.75">
      <c r="A332" s="99"/>
      <c r="B332" s="183"/>
      <c r="C332" s="183"/>
      <c r="D332" s="183"/>
      <c r="E332" s="183"/>
      <c r="F332" s="183"/>
      <c r="G332" s="183"/>
      <c r="H332" s="100"/>
      <c r="I332" s="183"/>
      <c r="J332" s="183"/>
      <c r="K332" s="183"/>
      <c r="L332" s="183"/>
      <c r="M332" s="183"/>
      <c r="N332" s="183"/>
      <c r="O332" s="183"/>
      <c r="P332" s="183"/>
      <c r="Q332" s="183"/>
      <c r="R332" s="183"/>
      <c r="S332" s="183"/>
      <c r="T332" s="183"/>
      <c r="U332" s="183"/>
      <c r="V332" s="188"/>
    </row>
    <row r="333" spans="1:22" ht="12.75">
      <c r="A333" s="99"/>
      <c r="B333" s="183"/>
      <c r="C333" s="183"/>
      <c r="D333" s="183"/>
      <c r="E333" s="183"/>
      <c r="F333" s="183"/>
      <c r="G333" s="183"/>
      <c r="H333" s="100"/>
      <c r="I333" s="183"/>
      <c r="J333" s="183"/>
      <c r="K333" s="183"/>
      <c r="L333" s="183"/>
      <c r="M333" s="183"/>
      <c r="N333" s="183"/>
      <c r="O333" s="183"/>
      <c r="P333" s="183"/>
      <c r="Q333" s="183"/>
      <c r="R333" s="183"/>
      <c r="S333" s="183"/>
      <c r="T333" s="183"/>
      <c r="U333" s="183"/>
      <c r="V333" s="188"/>
    </row>
    <row r="334" spans="1:22" ht="12.75">
      <c r="A334" s="99"/>
      <c r="B334" s="183"/>
      <c r="C334" s="183"/>
      <c r="D334" s="183"/>
      <c r="E334" s="183"/>
      <c r="F334" s="183"/>
      <c r="G334" s="183"/>
      <c r="H334" s="100"/>
      <c r="I334" s="183"/>
      <c r="J334" s="183"/>
      <c r="K334" s="183"/>
      <c r="L334" s="183"/>
      <c r="M334" s="183"/>
      <c r="N334" s="183"/>
      <c r="O334" s="183"/>
      <c r="P334" s="183"/>
      <c r="Q334" s="183"/>
      <c r="R334" s="183"/>
      <c r="S334" s="183"/>
      <c r="T334" s="183"/>
      <c r="U334" s="183"/>
      <c r="V334" s="188"/>
    </row>
    <row r="335" spans="1:22" ht="12.75">
      <c r="A335" s="99"/>
      <c r="B335" s="183"/>
      <c r="C335" s="183"/>
      <c r="D335" s="183"/>
      <c r="E335" s="183"/>
      <c r="F335" s="183"/>
      <c r="G335" s="183"/>
      <c r="H335" s="100"/>
      <c r="I335" s="183"/>
      <c r="J335" s="183"/>
      <c r="K335" s="183"/>
      <c r="L335" s="183"/>
      <c r="M335" s="183"/>
      <c r="N335" s="183"/>
      <c r="O335" s="183"/>
      <c r="P335" s="183"/>
      <c r="Q335" s="183"/>
      <c r="R335" s="183"/>
      <c r="S335" s="183"/>
      <c r="T335" s="183"/>
      <c r="U335" s="183"/>
      <c r="V335" s="188"/>
    </row>
    <row r="336" spans="1:22" ht="12.75">
      <c r="A336" s="99"/>
      <c r="B336" s="183"/>
      <c r="C336" s="183"/>
      <c r="D336" s="183"/>
      <c r="E336" s="183"/>
      <c r="F336" s="183"/>
      <c r="G336" s="183"/>
      <c r="H336" s="100"/>
      <c r="I336" s="183"/>
      <c r="J336" s="183"/>
      <c r="K336" s="183"/>
      <c r="L336" s="183"/>
      <c r="M336" s="183"/>
      <c r="N336" s="183"/>
      <c r="O336" s="183"/>
      <c r="P336" s="183"/>
      <c r="Q336" s="183"/>
      <c r="R336" s="183"/>
      <c r="S336" s="183"/>
      <c r="T336" s="183"/>
      <c r="U336" s="183"/>
      <c r="V336" s="188"/>
    </row>
    <row r="337" spans="1:22" ht="12.75">
      <c r="A337" s="99"/>
      <c r="B337" s="183"/>
      <c r="C337" s="183"/>
      <c r="D337" s="183"/>
      <c r="E337" s="183"/>
      <c r="F337" s="183"/>
      <c r="G337" s="183"/>
      <c r="H337" s="100"/>
      <c r="I337" s="183"/>
      <c r="J337" s="183"/>
      <c r="K337" s="183"/>
      <c r="L337" s="183"/>
      <c r="M337" s="183"/>
      <c r="N337" s="183"/>
      <c r="O337" s="183"/>
      <c r="P337" s="183"/>
      <c r="Q337" s="183"/>
      <c r="R337" s="183"/>
      <c r="S337" s="183"/>
      <c r="T337" s="183"/>
      <c r="U337" s="183"/>
      <c r="V337" s="188"/>
    </row>
    <row r="338" spans="1:22" ht="12.75">
      <c r="A338" s="99"/>
      <c r="B338" s="183"/>
      <c r="C338" s="183"/>
      <c r="D338" s="183"/>
      <c r="E338" s="183"/>
      <c r="F338" s="183"/>
      <c r="G338" s="183"/>
      <c r="H338" s="100"/>
      <c r="I338" s="183"/>
      <c r="J338" s="183"/>
      <c r="K338" s="183"/>
      <c r="L338" s="183"/>
      <c r="M338" s="183"/>
      <c r="N338" s="183"/>
      <c r="O338" s="183"/>
      <c r="P338" s="183"/>
      <c r="Q338" s="183"/>
      <c r="R338" s="183"/>
      <c r="S338" s="183"/>
      <c r="T338" s="183"/>
      <c r="U338" s="183"/>
      <c r="V338" s="188"/>
    </row>
    <row r="339" spans="1:22" ht="12.75">
      <c r="A339" s="99"/>
      <c r="B339" s="183"/>
      <c r="C339" s="183"/>
      <c r="D339" s="183"/>
      <c r="E339" s="183"/>
      <c r="F339" s="183"/>
      <c r="G339" s="183"/>
      <c r="H339" s="100"/>
      <c r="I339" s="183"/>
      <c r="J339" s="183"/>
      <c r="K339" s="183"/>
      <c r="L339" s="183"/>
      <c r="M339" s="183"/>
      <c r="N339" s="183"/>
      <c r="O339" s="183"/>
      <c r="P339" s="183"/>
      <c r="Q339" s="183"/>
      <c r="R339" s="183"/>
      <c r="S339" s="183"/>
      <c r="T339" s="183"/>
      <c r="U339" s="183"/>
      <c r="V339" s="188"/>
    </row>
    <row r="340" spans="1:22" ht="12.75">
      <c r="A340" s="99"/>
      <c r="B340" s="183"/>
      <c r="C340" s="183"/>
      <c r="D340" s="183"/>
      <c r="E340" s="183"/>
      <c r="F340" s="183"/>
      <c r="G340" s="183"/>
      <c r="H340" s="100"/>
      <c r="I340" s="183"/>
      <c r="J340" s="183"/>
      <c r="K340" s="183"/>
      <c r="L340" s="183"/>
      <c r="M340" s="183"/>
      <c r="N340" s="183"/>
      <c r="O340" s="183"/>
      <c r="P340" s="183"/>
      <c r="Q340" s="183"/>
      <c r="R340" s="183"/>
      <c r="S340" s="183"/>
      <c r="T340" s="183"/>
      <c r="U340" s="183"/>
      <c r="V340" s="188"/>
    </row>
    <row r="341" spans="1:22" ht="12.75">
      <c r="A341" s="99"/>
      <c r="B341" s="183"/>
      <c r="C341" s="183"/>
      <c r="D341" s="183"/>
      <c r="E341" s="183"/>
      <c r="F341" s="183"/>
      <c r="G341" s="183"/>
      <c r="H341" s="100"/>
      <c r="I341" s="183"/>
      <c r="J341" s="183"/>
      <c r="K341" s="183"/>
      <c r="L341" s="183"/>
      <c r="M341" s="183"/>
      <c r="N341" s="183"/>
      <c r="O341" s="183"/>
      <c r="P341" s="183"/>
      <c r="Q341" s="183"/>
      <c r="R341" s="183"/>
      <c r="S341" s="183"/>
      <c r="T341" s="183"/>
      <c r="U341" s="183"/>
      <c r="V341" s="188"/>
    </row>
    <row r="342" spans="1:22" ht="12.75">
      <c r="A342" s="99"/>
      <c r="B342" s="183"/>
      <c r="C342" s="183"/>
      <c r="D342" s="183"/>
      <c r="E342" s="183"/>
      <c r="F342" s="183"/>
      <c r="G342" s="183"/>
      <c r="H342" s="100"/>
      <c r="I342" s="183"/>
      <c r="J342" s="183"/>
      <c r="K342" s="183"/>
      <c r="L342" s="183"/>
      <c r="M342" s="183"/>
      <c r="N342" s="183"/>
      <c r="O342" s="183"/>
      <c r="P342" s="183"/>
      <c r="Q342" s="183"/>
      <c r="R342" s="183"/>
      <c r="S342" s="183"/>
      <c r="T342" s="183"/>
      <c r="U342" s="183"/>
      <c r="V342" s="188"/>
    </row>
    <row r="343" spans="1:22" ht="12.75">
      <c r="A343" s="99"/>
      <c r="B343" s="183"/>
      <c r="C343" s="183"/>
      <c r="D343" s="183"/>
      <c r="E343" s="183"/>
      <c r="F343" s="183"/>
      <c r="G343" s="183"/>
      <c r="H343" s="100"/>
      <c r="I343" s="183"/>
      <c r="J343" s="183"/>
      <c r="K343" s="183"/>
      <c r="L343" s="183"/>
      <c r="M343" s="183"/>
      <c r="N343" s="183"/>
      <c r="O343" s="183"/>
      <c r="P343" s="183"/>
      <c r="Q343" s="183"/>
      <c r="R343" s="183"/>
      <c r="S343" s="183"/>
      <c r="T343" s="183"/>
      <c r="U343" s="183"/>
      <c r="V343" s="188"/>
    </row>
    <row r="344" spans="1:22" ht="12.75">
      <c r="A344" s="99"/>
      <c r="B344" s="183"/>
      <c r="C344" s="183"/>
      <c r="D344" s="183"/>
      <c r="E344" s="183"/>
      <c r="F344" s="183"/>
      <c r="G344" s="183"/>
      <c r="H344" s="100"/>
      <c r="I344" s="183"/>
      <c r="J344" s="183"/>
      <c r="K344" s="183"/>
      <c r="L344" s="183"/>
      <c r="M344" s="183"/>
      <c r="N344" s="183"/>
      <c r="O344" s="183"/>
      <c r="P344" s="183"/>
      <c r="Q344" s="183"/>
      <c r="R344" s="183"/>
      <c r="S344" s="183"/>
      <c r="T344" s="183"/>
      <c r="U344" s="183"/>
      <c r="V344" s="188"/>
    </row>
    <row r="345" spans="1:22" ht="12.75">
      <c r="A345" s="99"/>
      <c r="B345" s="183"/>
      <c r="C345" s="183"/>
      <c r="D345" s="183"/>
      <c r="E345" s="183"/>
      <c r="F345" s="183"/>
      <c r="G345" s="183"/>
      <c r="H345" s="100"/>
      <c r="I345" s="183"/>
      <c r="J345" s="183"/>
      <c r="K345" s="183"/>
      <c r="L345" s="183"/>
      <c r="M345" s="183"/>
      <c r="N345" s="183"/>
      <c r="O345" s="183"/>
      <c r="P345" s="183"/>
      <c r="Q345" s="183"/>
      <c r="R345" s="183"/>
      <c r="S345" s="183"/>
      <c r="T345" s="183"/>
      <c r="U345" s="183"/>
      <c r="V345" s="188"/>
    </row>
    <row r="346" spans="1:22" ht="12.75">
      <c r="A346" s="99"/>
      <c r="B346" s="183"/>
      <c r="C346" s="183"/>
      <c r="D346" s="183"/>
      <c r="E346" s="183"/>
      <c r="F346" s="183"/>
      <c r="G346" s="183"/>
      <c r="H346" s="100"/>
      <c r="I346" s="183"/>
      <c r="J346" s="183"/>
      <c r="K346" s="183"/>
      <c r="L346" s="183"/>
      <c r="M346" s="183"/>
      <c r="N346" s="183"/>
      <c r="O346" s="183"/>
      <c r="P346" s="183"/>
      <c r="Q346" s="183"/>
      <c r="R346" s="183"/>
      <c r="S346" s="183"/>
      <c r="T346" s="183"/>
      <c r="U346" s="183"/>
      <c r="V346" s="188"/>
    </row>
    <row r="347" spans="1:22" ht="12.75">
      <c r="A347" s="99"/>
      <c r="B347" s="183"/>
      <c r="C347" s="183"/>
      <c r="D347" s="183"/>
      <c r="E347" s="183"/>
      <c r="F347" s="183"/>
      <c r="G347" s="183"/>
      <c r="H347" s="100"/>
      <c r="I347" s="183"/>
      <c r="J347" s="183"/>
      <c r="K347" s="183"/>
      <c r="L347" s="183"/>
      <c r="M347" s="183"/>
      <c r="N347" s="183"/>
      <c r="O347" s="183"/>
      <c r="P347" s="183"/>
      <c r="Q347" s="183"/>
      <c r="R347" s="183"/>
      <c r="S347" s="183"/>
      <c r="T347" s="183"/>
      <c r="U347" s="183"/>
      <c r="V347" s="188"/>
    </row>
    <row r="348" spans="1:22" ht="12.75">
      <c r="A348" s="99"/>
      <c r="B348" s="183"/>
      <c r="C348" s="183"/>
      <c r="D348" s="183"/>
      <c r="E348" s="183"/>
      <c r="F348" s="183"/>
      <c r="G348" s="183"/>
      <c r="H348" s="100"/>
      <c r="I348" s="183"/>
      <c r="J348" s="183"/>
      <c r="K348" s="183"/>
      <c r="L348" s="183"/>
      <c r="M348" s="183"/>
      <c r="N348" s="183"/>
      <c r="O348" s="183"/>
      <c r="P348" s="183"/>
      <c r="Q348" s="183"/>
      <c r="R348" s="183"/>
      <c r="S348" s="183"/>
      <c r="T348" s="183"/>
      <c r="U348" s="183"/>
      <c r="V348" s="188"/>
    </row>
    <row r="349" spans="1:22" ht="12.75">
      <c r="A349" s="99"/>
      <c r="B349" s="183"/>
      <c r="C349" s="183"/>
      <c r="D349" s="183"/>
      <c r="E349" s="183"/>
      <c r="F349" s="183"/>
      <c r="G349" s="183"/>
      <c r="H349" s="100"/>
      <c r="I349" s="183"/>
      <c r="J349" s="183"/>
      <c r="K349" s="183"/>
      <c r="L349" s="183"/>
      <c r="M349" s="183"/>
      <c r="N349" s="183"/>
      <c r="O349" s="183"/>
      <c r="P349" s="183"/>
      <c r="Q349" s="183"/>
      <c r="R349" s="183"/>
      <c r="S349" s="183"/>
      <c r="T349" s="183"/>
      <c r="U349" s="183"/>
      <c r="V349" s="188"/>
    </row>
    <row r="350" spans="1:22" ht="12.75">
      <c r="A350" s="99"/>
      <c r="B350" s="183"/>
      <c r="C350" s="183"/>
      <c r="D350" s="183"/>
      <c r="E350" s="183"/>
      <c r="F350" s="183"/>
      <c r="G350" s="183"/>
      <c r="H350" s="100"/>
      <c r="I350" s="183"/>
      <c r="J350" s="183"/>
      <c r="K350" s="183"/>
      <c r="L350" s="183"/>
      <c r="M350" s="183"/>
      <c r="N350" s="183"/>
      <c r="O350" s="183"/>
      <c r="P350" s="183"/>
      <c r="Q350" s="183"/>
      <c r="R350" s="183"/>
      <c r="S350" s="183"/>
      <c r="T350" s="183"/>
      <c r="U350" s="183"/>
      <c r="V350" s="188"/>
    </row>
    <row r="351" spans="1:22" ht="12.75">
      <c r="A351" s="99"/>
      <c r="B351" s="183"/>
      <c r="C351" s="183"/>
      <c r="D351" s="183"/>
      <c r="E351" s="183"/>
      <c r="F351" s="183"/>
      <c r="G351" s="183"/>
      <c r="H351" s="100"/>
      <c r="I351" s="183"/>
      <c r="J351" s="183"/>
      <c r="K351" s="183"/>
      <c r="L351" s="183"/>
      <c r="M351" s="183"/>
      <c r="N351" s="183"/>
      <c r="O351" s="183"/>
      <c r="P351" s="183"/>
      <c r="Q351" s="183"/>
      <c r="R351" s="183"/>
      <c r="S351" s="183"/>
      <c r="T351" s="183"/>
      <c r="U351" s="183"/>
      <c r="V351" s="188"/>
    </row>
    <row r="352" spans="1:22" ht="12.75">
      <c r="A352" s="99"/>
      <c r="B352" s="183"/>
      <c r="C352" s="183"/>
      <c r="D352" s="183"/>
      <c r="E352" s="183"/>
      <c r="F352" s="183"/>
      <c r="G352" s="183"/>
      <c r="H352" s="100"/>
      <c r="I352" s="183"/>
      <c r="J352" s="183"/>
      <c r="K352" s="183"/>
      <c r="L352" s="183"/>
      <c r="M352" s="183"/>
      <c r="N352" s="183"/>
      <c r="O352" s="183"/>
      <c r="P352" s="183"/>
      <c r="Q352" s="183"/>
      <c r="R352" s="183"/>
      <c r="S352" s="183"/>
      <c r="T352" s="183"/>
      <c r="U352" s="183"/>
      <c r="V352" s="188"/>
    </row>
    <row r="353" spans="1:22" ht="12.75">
      <c r="A353" s="99"/>
      <c r="B353" s="183"/>
      <c r="C353" s="183"/>
      <c r="D353" s="183"/>
      <c r="E353" s="183"/>
      <c r="F353" s="183"/>
      <c r="G353" s="183"/>
      <c r="H353" s="100"/>
      <c r="I353" s="183"/>
      <c r="J353" s="183"/>
      <c r="K353" s="183"/>
      <c r="L353" s="183"/>
      <c r="M353" s="183"/>
      <c r="N353" s="183"/>
      <c r="O353" s="183"/>
      <c r="P353" s="183"/>
      <c r="Q353" s="183"/>
      <c r="R353" s="183"/>
      <c r="S353" s="183"/>
      <c r="T353" s="183"/>
      <c r="U353" s="183"/>
      <c r="V353" s="188"/>
    </row>
    <row r="354" spans="1:22" ht="12.75">
      <c r="A354" s="99"/>
      <c r="B354" s="183"/>
      <c r="C354" s="183"/>
      <c r="D354" s="183"/>
      <c r="E354" s="183"/>
      <c r="F354" s="183"/>
      <c r="G354" s="183"/>
      <c r="H354" s="100"/>
      <c r="I354" s="183"/>
      <c r="J354" s="183"/>
      <c r="K354" s="183"/>
      <c r="L354" s="183"/>
      <c r="M354" s="183"/>
      <c r="N354" s="183"/>
      <c r="O354" s="183"/>
      <c r="P354" s="183"/>
      <c r="Q354" s="183"/>
      <c r="R354" s="183"/>
      <c r="S354" s="183"/>
      <c r="T354" s="183"/>
      <c r="U354" s="183"/>
      <c r="V354" s="188"/>
    </row>
    <row r="355" spans="1:22" ht="12.75">
      <c r="A355" s="99"/>
      <c r="B355" s="183"/>
      <c r="C355" s="183"/>
      <c r="D355" s="183"/>
      <c r="E355" s="183"/>
      <c r="F355" s="183"/>
      <c r="G355" s="183"/>
      <c r="H355" s="100"/>
      <c r="I355" s="183"/>
      <c r="J355" s="183"/>
      <c r="K355" s="183"/>
      <c r="L355" s="183"/>
      <c r="M355" s="183"/>
      <c r="N355" s="183"/>
      <c r="O355" s="183"/>
      <c r="P355" s="183"/>
      <c r="Q355" s="183"/>
      <c r="R355" s="183"/>
      <c r="S355" s="183"/>
      <c r="T355" s="183"/>
      <c r="U355" s="183"/>
      <c r="V355" s="188"/>
    </row>
    <row r="356" spans="1:22" ht="12.75">
      <c r="A356" s="99"/>
      <c r="B356" s="183"/>
      <c r="C356" s="183"/>
      <c r="D356" s="183"/>
      <c r="E356" s="183"/>
      <c r="F356" s="183"/>
      <c r="G356" s="183"/>
      <c r="H356" s="100"/>
      <c r="I356" s="183"/>
      <c r="J356" s="183"/>
      <c r="K356" s="183"/>
      <c r="L356" s="183"/>
      <c r="M356" s="183"/>
      <c r="N356" s="183"/>
      <c r="O356" s="183"/>
      <c r="P356" s="183"/>
      <c r="Q356" s="183"/>
      <c r="R356" s="183"/>
      <c r="S356" s="183"/>
      <c r="T356" s="183"/>
      <c r="U356" s="183"/>
      <c r="V356" s="188"/>
    </row>
    <row r="357" spans="1:22" ht="12.75">
      <c r="A357" s="99"/>
      <c r="B357" s="183"/>
      <c r="C357" s="183"/>
      <c r="D357" s="183"/>
      <c r="E357" s="183"/>
      <c r="F357" s="183"/>
      <c r="G357" s="183"/>
      <c r="H357" s="100"/>
      <c r="I357" s="183"/>
      <c r="J357" s="183"/>
      <c r="K357" s="183"/>
      <c r="L357" s="183"/>
      <c r="M357" s="183"/>
      <c r="N357" s="183"/>
      <c r="O357" s="183"/>
      <c r="P357" s="183"/>
      <c r="Q357" s="183"/>
      <c r="R357" s="183"/>
      <c r="S357" s="183"/>
      <c r="T357" s="183"/>
      <c r="U357" s="183"/>
      <c r="V357" s="188"/>
    </row>
    <row r="358" spans="1:22" ht="12.75">
      <c r="A358" s="99"/>
      <c r="B358" s="183"/>
      <c r="C358" s="183"/>
      <c r="D358" s="183"/>
      <c r="E358" s="183"/>
      <c r="F358" s="183"/>
      <c r="G358" s="183"/>
      <c r="H358" s="100"/>
      <c r="I358" s="183"/>
      <c r="J358" s="183"/>
      <c r="K358" s="183"/>
      <c r="L358" s="183"/>
      <c r="M358" s="183"/>
      <c r="N358" s="183"/>
      <c r="O358" s="183"/>
      <c r="P358" s="183"/>
      <c r="Q358" s="183"/>
      <c r="R358" s="183"/>
      <c r="S358" s="183"/>
      <c r="T358" s="183"/>
      <c r="U358" s="183"/>
      <c r="V358" s="188"/>
    </row>
    <row r="359" spans="1:22" ht="12.75">
      <c r="A359" s="99"/>
      <c r="B359" s="183"/>
      <c r="C359" s="183"/>
      <c r="D359" s="183"/>
      <c r="E359" s="183"/>
      <c r="F359" s="183"/>
      <c r="G359" s="183"/>
      <c r="H359" s="100"/>
      <c r="I359" s="183"/>
      <c r="J359" s="183"/>
      <c r="K359" s="183"/>
      <c r="L359" s="183"/>
      <c r="M359" s="183"/>
      <c r="N359" s="183"/>
      <c r="O359" s="183"/>
      <c r="P359" s="183"/>
      <c r="Q359" s="183"/>
      <c r="R359" s="183"/>
      <c r="S359" s="183"/>
      <c r="T359" s="183"/>
      <c r="U359" s="183"/>
      <c r="V359" s="188"/>
    </row>
    <row r="360" spans="1:22" ht="12.75">
      <c r="A360" s="99"/>
      <c r="B360" s="183"/>
      <c r="C360" s="183"/>
      <c r="D360" s="183"/>
      <c r="E360" s="183"/>
      <c r="F360" s="183"/>
      <c r="G360" s="183"/>
      <c r="H360" s="100"/>
      <c r="I360" s="183"/>
      <c r="J360" s="183"/>
      <c r="K360" s="183"/>
      <c r="L360" s="183"/>
      <c r="M360" s="183"/>
      <c r="N360" s="183"/>
      <c r="O360" s="183"/>
      <c r="P360" s="183"/>
      <c r="Q360" s="183"/>
      <c r="R360" s="183"/>
      <c r="S360" s="183"/>
      <c r="T360" s="183"/>
      <c r="U360" s="183"/>
      <c r="V360" s="188"/>
    </row>
    <row r="361" spans="1:22" ht="12.75">
      <c r="A361" s="99"/>
      <c r="B361" s="183"/>
      <c r="C361" s="183"/>
      <c r="D361" s="183"/>
      <c r="E361" s="183"/>
      <c r="F361" s="183"/>
      <c r="G361" s="183"/>
      <c r="H361" s="100"/>
      <c r="I361" s="183"/>
      <c r="J361" s="183"/>
      <c r="K361" s="183"/>
      <c r="L361" s="183"/>
      <c r="M361" s="183"/>
      <c r="N361" s="183"/>
      <c r="O361" s="183"/>
      <c r="P361" s="183"/>
      <c r="Q361" s="183"/>
      <c r="R361" s="183"/>
      <c r="S361" s="183"/>
      <c r="T361" s="183"/>
      <c r="U361" s="183"/>
      <c r="V361" s="188"/>
    </row>
    <row r="362" spans="1:22" ht="12.75">
      <c r="A362" s="99"/>
      <c r="B362" s="183"/>
      <c r="C362" s="183"/>
      <c r="D362" s="183"/>
      <c r="E362" s="183"/>
      <c r="F362" s="183"/>
      <c r="G362" s="183"/>
      <c r="H362" s="100"/>
      <c r="I362" s="183"/>
      <c r="J362" s="183"/>
      <c r="K362" s="183"/>
      <c r="L362" s="183"/>
      <c r="M362" s="183"/>
      <c r="N362" s="183"/>
      <c r="O362" s="183"/>
      <c r="P362" s="183"/>
      <c r="Q362" s="183"/>
      <c r="R362" s="183"/>
      <c r="S362" s="183"/>
      <c r="T362" s="183"/>
      <c r="U362" s="183"/>
      <c r="V362" s="188"/>
    </row>
    <row r="363" spans="1:22" ht="12.75">
      <c r="A363" s="99"/>
      <c r="B363" s="183"/>
      <c r="C363" s="183"/>
      <c r="D363" s="183"/>
      <c r="E363" s="183"/>
      <c r="F363" s="183"/>
      <c r="G363" s="183"/>
      <c r="H363" s="100"/>
      <c r="I363" s="183"/>
      <c r="J363" s="183"/>
      <c r="K363" s="183"/>
      <c r="L363" s="183"/>
      <c r="M363" s="183"/>
      <c r="N363" s="183"/>
      <c r="O363" s="183"/>
      <c r="P363" s="183"/>
      <c r="Q363" s="183"/>
      <c r="R363" s="183"/>
      <c r="S363" s="183"/>
      <c r="T363" s="183"/>
      <c r="U363" s="183"/>
      <c r="V363" s="188"/>
    </row>
    <row r="364" spans="1:22" ht="12.75">
      <c r="A364" s="99"/>
      <c r="B364" s="183"/>
      <c r="C364" s="183"/>
      <c r="D364" s="183"/>
      <c r="E364" s="183"/>
      <c r="F364" s="183"/>
      <c r="G364" s="183"/>
      <c r="H364" s="100"/>
      <c r="I364" s="183"/>
      <c r="J364" s="183"/>
      <c r="K364" s="183"/>
      <c r="L364" s="183"/>
      <c r="M364" s="183"/>
      <c r="N364" s="183"/>
      <c r="O364" s="183"/>
      <c r="P364" s="183"/>
      <c r="Q364" s="183"/>
      <c r="R364" s="183"/>
      <c r="S364" s="183"/>
      <c r="T364" s="183"/>
      <c r="U364" s="183"/>
      <c r="V364" s="188"/>
    </row>
    <row r="365" spans="1:22" ht="12.75">
      <c r="A365" s="99"/>
      <c r="B365" s="183"/>
      <c r="C365" s="183"/>
      <c r="D365" s="183"/>
      <c r="E365" s="183"/>
      <c r="F365" s="183"/>
      <c r="G365" s="183"/>
      <c r="H365" s="100"/>
      <c r="I365" s="183"/>
      <c r="J365" s="183"/>
      <c r="K365" s="183"/>
      <c r="L365" s="183"/>
      <c r="M365" s="183"/>
      <c r="N365" s="183"/>
      <c r="O365" s="183"/>
      <c r="P365" s="183"/>
      <c r="Q365" s="183"/>
      <c r="R365" s="183"/>
      <c r="S365" s="183"/>
      <c r="T365" s="183"/>
      <c r="U365" s="183"/>
      <c r="V365" s="188"/>
    </row>
    <row r="366" spans="1:22" ht="12.75">
      <c r="A366" s="99"/>
      <c r="B366" s="183"/>
      <c r="C366" s="183"/>
      <c r="D366" s="183"/>
      <c r="E366" s="183"/>
      <c r="F366" s="183"/>
      <c r="G366" s="183"/>
      <c r="H366" s="100"/>
      <c r="I366" s="183"/>
      <c r="J366" s="183"/>
      <c r="K366" s="183"/>
      <c r="L366" s="183"/>
      <c r="M366" s="183"/>
      <c r="N366" s="183"/>
      <c r="O366" s="183"/>
      <c r="P366" s="183"/>
      <c r="Q366" s="183"/>
      <c r="R366" s="183"/>
      <c r="S366" s="183"/>
      <c r="T366" s="183"/>
      <c r="U366" s="183"/>
      <c r="V366" s="188"/>
    </row>
    <row r="367" spans="1:22" ht="12.75">
      <c r="A367" s="99"/>
      <c r="B367" s="183"/>
      <c r="C367" s="183"/>
      <c r="D367" s="183"/>
      <c r="E367" s="183"/>
      <c r="F367" s="183"/>
      <c r="G367" s="183"/>
      <c r="H367" s="100"/>
      <c r="I367" s="183"/>
      <c r="J367" s="183"/>
      <c r="K367" s="183"/>
      <c r="L367" s="183"/>
      <c r="M367" s="183"/>
      <c r="N367" s="183"/>
      <c r="O367" s="183"/>
      <c r="P367" s="183"/>
      <c r="Q367" s="183"/>
      <c r="R367" s="183"/>
      <c r="S367" s="183"/>
      <c r="T367" s="183"/>
      <c r="U367" s="183"/>
      <c r="V367" s="188"/>
    </row>
    <row r="368" spans="1:22" ht="12.75">
      <c r="A368" s="99"/>
      <c r="B368" s="183"/>
      <c r="C368" s="183"/>
      <c r="D368" s="183"/>
      <c r="E368" s="183"/>
      <c r="F368" s="183"/>
      <c r="G368" s="183"/>
      <c r="H368" s="100"/>
      <c r="I368" s="183"/>
      <c r="J368" s="183"/>
      <c r="K368" s="183"/>
      <c r="L368" s="183"/>
      <c r="M368" s="183"/>
      <c r="N368" s="183"/>
      <c r="O368" s="183"/>
      <c r="P368" s="183"/>
      <c r="Q368" s="183"/>
      <c r="R368" s="183"/>
      <c r="S368" s="183"/>
      <c r="T368" s="183"/>
      <c r="U368" s="183"/>
      <c r="V368" s="188"/>
    </row>
    <row r="369" spans="1:22" ht="11.25" customHeight="1">
      <c r="A369" s="99"/>
      <c r="B369" s="183"/>
      <c r="C369" s="183"/>
      <c r="D369" s="183"/>
      <c r="E369" s="183"/>
      <c r="F369" s="183"/>
      <c r="G369" s="183"/>
      <c r="H369" s="100"/>
      <c r="I369" s="183"/>
      <c r="J369" s="183"/>
      <c r="K369" s="183"/>
      <c r="L369" s="183"/>
      <c r="M369" s="183"/>
      <c r="N369" s="183"/>
      <c r="O369" s="183"/>
      <c r="P369" s="183"/>
      <c r="Q369" s="183"/>
      <c r="R369" s="183"/>
      <c r="S369" s="183"/>
      <c r="T369" s="183"/>
      <c r="U369" s="183"/>
      <c r="V369" s="188"/>
    </row>
    <row r="370" ht="0.75" customHeight="1" hidden="1"/>
    <row r="371" spans="1:22" ht="1.5" customHeight="1" hidden="1">
      <c r="A371" s="192"/>
      <c r="B371" s="102"/>
      <c r="C371" s="102"/>
      <c r="D371" s="101"/>
      <c r="E371" s="101"/>
      <c r="F371" s="101"/>
      <c r="G371" s="101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  <c r="T371" s="101"/>
      <c r="U371" s="101"/>
      <c r="V371" s="101"/>
    </row>
    <row r="372" spans="1:22" ht="1.5" customHeight="1" hidden="1">
      <c r="A372" s="101"/>
      <c r="B372" s="102"/>
      <c r="C372" s="102"/>
      <c r="D372" s="101"/>
      <c r="E372" s="101"/>
      <c r="F372" s="101"/>
      <c r="G372" s="101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  <c r="T372" s="101"/>
      <c r="U372" s="101"/>
      <c r="V372" s="101"/>
    </row>
    <row r="373" spans="2:3" s="5" customFormat="1" ht="1.5" customHeight="1" hidden="1">
      <c r="B373" s="193"/>
      <c r="C373" s="193"/>
    </row>
    <row r="374" spans="1:22" ht="1.5" customHeight="1" hidden="1">
      <c r="A374" s="194"/>
      <c r="B374" s="9"/>
      <c r="C374" s="9"/>
      <c r="V374" s="1"/>
    </row>
    <row r="375" spans="1:22" ht="1.5" customHeight="1" hidden="1">
      <c r="A375" s="11"/>
      <c r="B375" s="12"/>
      <c r="C375" s="13"/>
      <c r="D375" s="13"/>
      <c r="E375" s="13"/>
      <c r="F375" s="13"/>
      <c r="G375" s="13"/>
      <c r="H375" s="13"/>
      <c r="I375" s="14"/>
      <c r="J375" s="12"/>
      <c r="K375" s="13"/>
      <c r="L375" s="15"/>
      <c r="M375" s="13"/>
      <c r="N375" s="14"/>
      <c r="O375" s="16"/>
      <c r="P375" s="299"/>
      <c r="Q375" s="17"/>
      <c r="R375" s="18"/>
      <c r="S375" s="13"/>
      <c r="T375" s="13"/>
      <c r="U375" s="13"/>
      <c r="V375" s="14"/>
    </row>
    <row r="376" spans="1:22" s="32" customFormat="1" ht="1.5" customHeight="1" hidden="1">
      <c r="A376" s="19"/>
      <c r="B376" s="20"/>
      <c r="C376" s="289"/>
      <c r="D376" s="21"/>
      <c r="E376" s="22"/>
      <c r="F376" s="22"/>
      <c r="G376" s="22"/>
      <c r="H376" s="23"/>
      <c r="I376" s="24"/>
      <c r="J376" s="25"/>
      <c r="K376" s="297"/>
      <c r="L376" s="26"/>
      <c r="M376" s="27"/>
      <c r="N376" s="28"/>
      <c r="O376" s="29"/>
      <c r="P376" s="300"/>
      <c r="Q376" s="30"/>
      <c r="R376" s="28"/>
      <c r="S376" s="395"/>
      <c r="T376" s="31"/>
      <c r="U376" s="31"/>
      <c r="V376" s="28"/>
    </row>
    <row r="377" spans="1:22" ht="1.5" customHeight="1" hidden="1">
      <c r="A377" s="19"/>
      <c r="B377" s="37"/>
      <c r="C377" s="294"/>
      <c r="D377" s="34"/>
      <c r="E377" s="195"/>
      <c r="F377" s="462"/>
      <c r="G377" s="463"/>
      <c r="H377" s="35"/>
      <c r="I377" s="196"/>
      <c r="J377" s="37"/>
      <c r="K377" s="294"/>
      <c r="L377" s="34"/>
      <c r="M377" s="38"/>
      <c r="N377" s="39"/>
      <c r="O377" s="40"/>
      <c r="P377" s="301"/>
      <c r="Q377" s="41"/>
      <c r="R377" s="36"/>
      <c r="S377" s="38"/>
      <c r="T377" s="42"/>
      <c r="U377" s="42"/>
      <c r="V377" s="36"/>
    </row>
    <row r="378" spans="1:22" ht="1.5" customHeight="1" hidden="1">
      <c r="A378" s="78"/>
      <c r="B378" s="33"/>
      <c r="C378" s="289"/>
      <c r="D378" s="45"/>
      <c r="E378" s="197"/>
      <c r="F378" s="197"/>
      <c r="G378" s="198"/>
      <c r="H378" s="199"/>
      <c r="I378" s="36"/>
      <c r="J378" s="200"/>
      <c r="K378" s="298"/>
      <c r="L378" s="49"/>
      <c r="M378" s="38"/>
      <c r="N378" s="201"/>
      <c r="O378" s="202"/>
      <c r="P378" s="303"/>
      <c r="Q378" s="41"/>
      <c r="R378" s="203"/>
      <c r="S378" s="267"/>
      <c r="T378" s="52"/>
      <c r="U378" s="270"/>
      <c r="V378" s="203"/>
    </row>
    <row r="379" spans="1:22" ht="1.5" customHeight="1" hidden="1" thickBot="1">
      <c r="A379" s="43"/>
      <c r="B379" s="44"/>
      <c r="C379" s="290"/>
      <c r="D379" s="204"/>
      <c r="E379" s="205"/>
      <c r="F379" s="205"/>
      <c r="G379" s="47"/>
      <c r="H379" s="206"/>
      <c r="I379" s="118"/>
      <c r="J379" s="207"/>
      <c r="K379" s="207"/>
      <c r="L379" s="208"/>
      <c r="M379" s="50"/>
      <c r="N379" s="51"/>
      <c r="O379" s="105"/>
      <c r="P379" s="302"/>
      <c r="Q379" s="53"/>
      <c r="R379" s="54"/>
      <c r="S379" s="397"/>
      <c r="T379" s="105"/>
      <c r="U379" s="315"/>
      <c r="V379" s="54"/>
    </row>
    <row r="380" spans="1:22" ht="1.5" customHeight="1" hidden="1">
      <c r="A380" s="209"/>
      <c r="B380" s="210"/>
      <c r="C380" s="295"/>
      <c r="D380" s="211"/>
      <c r="E380" s="212"/>
      <c r="F380" s="212"/>
      <c r="G380" s="213"/>
      <c r="H380" s="214"/>
      <c r="I380" s="215"/>
      <c r="J380" s="216"/>
      <c r="K380" s="216"/>
      <c r="L380" s="217"/>
      <c r="M380" s="218"/>
      <c r="N380" s="219"/>
      <c r="O380" s="220"/>
      <c r="P380" s="304"/>
      <c r="Q380" s="221"/>
      <c r="R380" s="222"/>
      <c r="S380" s="398"/>
      <c r="T380" s="220"/>
      <c r="U380" s="316"/>
      <c r="V380" s="222"/>
    </row>
    <row r="381" spans="1:22" s="4" customFormat="1" ht="1.5" customHeight="1" hidden="1">
      <c r="A381" s="19"/>
      <c r="B381" s="223"/>
      <c r="C381" s="224"/>
      <c r="D381" s="224"/>
      <c r="E381" s="225"/>
      <c r="F381" s="225"/>
      <c r="G381" s="225"/>
      <c r="H381" s="225"/>
      <c r="I381" s="226"/>
      <c r="J381" s="224"/>
      <c r="K381" s="224"/>
      <c r="L381" s="224"/>
      <c r="M381" s="225"/>
      <c r="N381" s="227"/>
      <c r="O381" s="228"/>
      <c r="P381" s="224"/>
      <c r="Q381" s="225"/>
      <c r="R381" s="226"/>
      <c r="S381" s="275"/>
      <c r="T381" s="223"/>
      <c r="U381" s="275"/>
      <c r="V381" s="226"/>
    </row>
    <row r="382" spans="1:22" ht="1.5" customHeight="1" hidden="1">
      <c r="A382" s="229"/>
      <c r="B382" s="60"/>
      <c r="C382" s="61"/>
      <c r="D382" s="61"/>
      <c r="E382" s="62"/>
      <c r="F382" s="62"/>
      <c r="G382" s="62"/>
      <c r="H382" s="63"/>
      <c r="I382" s="64"/>
      <c r="J382" s="60"/>
      <c r="K382" s="61"/>
      <c r="L382" s="61"/>
      <c r="M382" s="62"/>
      <c r="N382" s="63"/>
      <c r="O382" s="60"/>
      <c r="P382" s="61"/>
      <c r="Q382" s="62"/>
      <c r="R382" s="64"/>
      <c r="S382" s="311"/>
      <c r="T382" s="60"/>
      <c r="U382" s="311"/>
      <c r="V382" s="64"/>
    </row>
    <row r="383" spans="1:22" ht="1.5" customHeight="1" hidden="1">
      <c r="A383" s="229"/>
      <c r="B383" s="60"/>
      <c r="C383" s="61"/>
      <c r="D383" s="61"/>
      <c r="E383" s="62"/>
      <c r="F383" s="62"/>
      <c r="G383" s="62"/>
      <c r="H383" s="63"/>
      <c r="I383" s="64"/>
      <c r="J383" s="60"/>
      <c r="K383" s="61"/>
      <c r="L383" s="61"/>
      <c r="M383" s="62"/>
      <c r="N383" s="63"/>
      <c r="O383" s="60"/>
      <c r="P383" s="61"/>
      <c r="Q383" s="62"/>
      <c r="R383" s="64"/>
      <c r="S383" s="311"/>
      <c r="T383" s="60"/>
      <c r="U383" s="311"/>
      <c r="V383" s="64"/>
    </row>
    <row r="384" spans="1:22" ht="1.5" customHeight="1" hidden="1">
      <c r="A384" s="229"/>
      <c r="B384" s="60"/>
      <c r="C384" s="61"/>
      <c r="D384" s="61"/>
      <c r="E384" s="62"/>
      <c r="F384" s="62"/>
      <c r="G384" s="62"/>
      <c r="H384" s="63"/>
      <c r="I384" s="64"/>
      <c r="J384" s="60"/>
      <c r="K384" s="61"/>
      <c r="L384" s="61"/>
      <c r="M384" s="62"/>
      <c r="N384" s="63"/>
      <c r="O384" s="60"/>
      <c r="P384" s="61"/>
      <c r="Q384" s="62"/>
      <c r="R384" s="64"/>
      <c r="S384" s="311"/>
      <c r="T384" s="60"/>
      <c r="U384" s="311"/>
      <c r="V384" s="64"/>
    </row>
    <row r="385" spans="1:22" ht="1.5" customHeight="1" hidden="1">
      <c r="A385" s="229"/>
      <c r="B385" s="60"/>
      <c r="C385" s="61"/>
      <c r="D385" s="61"/>
      <c r="E385" s="62"/>
      <c r="F385" s="62"/>
      <c r="G385" s="62"/>
      <c r="H385" s="63"/>
      <c r="I385" s="64"/>
      <c r="J385" s="60"/>
      <c r="K385" s="61"/>
      <c r="L385" s="61"/>
      <c r="M385" s="62"/>
      <c r="N385" s="63"/>
      <c r="O385" s="60"/>
      <c r="P385" s="61"/>
      <c r="Q385" s="62"/>
      <c r="R385" s="64"/>
      <c r="S385" s="311"/>
      <c r="T385" s="60"/>
      <c r="U385" s="311"/>
      <c r="V385" s="64"/>
    </row>
    <row r="386" spans="1:22" ht="1.5" customHeight="1" hidden="1" thickBot="1">
      <c r="A386" s="230"/>
      <c r="B386" s="111"/>
      <c r="C386" s="112"/>
      <c r="D386" s="112"/>
      <c r="E386" s="113"/>
      <c r="F386" s="113"/>
      <c r="G386" s="113"/>
      <c r="H386" s="114"/>
      <c r="I386" s="115"/>
      <c r="J386" s="111"/>
      <c r="K386" s="112"/>
      <c r="L386" s="112"/>
      <c r="M386" s="113"/>
      <c r="N386" s="114"/>
      <c r="O386" s="111"/>
      <c r="P386" s="112"/>
      <c r="Q386" s="113"/>
      <c r="R386" s="115"/>
      <c r="S386" s="312"/>
      <c r="T386" s="111"/>
      <c r="U386" s="312"/>
      <c r="V386" s="115"/>
    </row>
    <row r="387" spans="1:22" ht="1.5" customHeight="1" hidden="1">
      <c r="A387" s="57"/>
      <c r="B387" s="116"/>
      <c r="C387" s="116"/>
      <c r="D387" s="116"/>
      <c r="E387" s="116"/>
      <c r="F387" s="116"/>
      <c r="G387" s="116"/>
      <c r="H387" s="116"/>
      <c r="I387" s="116"/>
      <c r="J387" s="116"/>
      <c r="K387" s="116"/>
      <c r="L387" s="116"/>
      <c r="M387" s="116"/>
      <c r="N387" s="116"/>
      <c r="O387" s="116"/>
      <c r="P387" s="116"/>
      <c r="Q387" s="116"/>
      <c r="R387" s="116"/>
      <c r="S387" s="116"/>
      <c r="T387" s="116"/>
      <c r="U387" s="116"/>
      <c r="V387" s="116"/>
    </row>
    <row r="388" spans="2:22" s="57" customFormat="1" ht="1.5" customHeight="1" hidden="1">
      <c r="B388" s="116"/>
      <c r="C388" s="116"/>
      <c r="D388" s="116"/>
      <c r="E388" s="116"/>
      <c r="F388" s="116"/>
      <c r="G388" s="116"/>
      <c r="H388" s="116"/>
      <c r="I388" s="116"/>
      <c r="J388" s="116"/>
      <c r="K388" s="116"/>
      <c r="L388" s="116"/>
      <c r="M388" s="116"/>
      <c r="N388" s="116"/>
      <c r="O388" s="116"/>
      <c r="P388" s="116"/>
      <c r="Q388" s="116"/>
      <c r="R388" s="116"/>
      <c r="S388" s="116"/>
      <c r="T388" s="116"/>
      <c r="U388" s="116"/>
      <c r="V388" s="116"/>
    </row>
    <row r="389" spans="1:22" ht="1.5" customHeight="1" hidden="1">
      <c r="A389" s="57"/>
      <c r="B389" s="116"/>
      <c r="C389" s="116"/>
      <c r="D389" s="116"/>
      <c r="E389" s="116"/>
      <c r="F389" s="116"/>
      <c r="G389" s="116"/>
      <c r="H389" s="116"/>
      <c r="I389" s="116"/>
      <c r="J389" s="116"/>
      <c r="K389" s="116"/>
      <c r="L389" s="116"/>
      <c r="M389" s="116"/>
      <c r="N389" s="116"/>
      <c r="O389" s="116"/>
      <c r="P389" s="116"/>
      <c r="Q389" s="116"/>
      <c r="R389" s="116"/>
      <c r="S389" s="116"/>
      <c r="T389" s="116"/>
      <c r="U389" s="116"/>
      <c r="V389" s="116"/>
    </row>
    <row r="390" spans="1:22" ht="1.5" customHeight="1" hidden="1">
      <c r="A390" s="148"/>
      <c r="B390" s="148"/>
      <c r="C390" s="148"/>
      <c r="D390" s="148"/>
      <c r="E390" s="148"/>
      <c r="F390" s="148"/>
      <c r="G390" s="148"/>
      <c r="H390" s="148"/>
      <c r="I390" s="148"/>
      <c r="J390" s="148"/>
      <c r="K390" s="148"/>
      <c r="L390" s="148"/>
      <c r="M390" s="148"/>
      <c r="N390" s="148"/>
      <c r="O390" s="148"/>
      <c r="P390" s="148"/>
      <c r="Q390" s="148"/>
      <c r="R390" s="148"/>
      <c r="S390" s="148"/>
      <c r="T390" s="148"/>
      <c r="U390" s="148"/>
      <c r="V390" s="148"/>
    </row>
    <row r="391" spans="1:22" ht="1.5" customHeight="1" hidden="1" thickBot="1">
      <c r="A391" s="149"/>
      <c r="B391" s="150"/>
      <c r="C391" s="150"/>
      <c r="D391" s="150"/>
      <c r="E391" s="150"/>
      <c r="F391" s="150"/>
      <c r="G391" s="150"/>
      <c r="H391" s="150"/>
      <c r="I391" s="150"/>
      <c r="J391" s="150"/>
      <c r="K391" s="150"/>
      <c r="L391" s="150"/>
      <c r="M391" s="150"/>
      <c r="N391" s="150"/>
      <c r="O391" s="150"/>
      <c r="P391" s="150"/>
      <c r="Q391" s="150"/>
      <c r="R391" s="150"/>
      <c r="S391" s="150"/>
      <c r="T391" s="150"/>
      <c r="U391" s="150"/>
      <c r="V391" s="150"/>
    </row>
    <row r="392" spans="1:22" ht="12.75" hidden="1">
      <c r="A392" s="151" t="s">
        <v>0</v>
      </c>
      <c r="B392" s="152" t="s">
        <v>54</v>
      </c>
      <c r="C392" s="152"/>
      <c r="D392" s="152"/>
      <c r="E392" s="152"/>
      <c r="F392" s="152"/>
      <c r="G392" s="152"/>
      <c r="H392" s="231" t="s">
        <v>55</v>
      </c>
      <c r="I392" s="446" t="s">
        <v>56</v>
      </c>
      <c r="J392" s="447"/>
      <c r="K392" s="447"/>
      <c r="L392" s="447"/>
      <c r="M392" s="447"/>
      <c r="N392" s="447"/>
      <c r="O392" s="447"/>
      <c r="P392" s="447"/>
      <c r="Q392" s="447"/>
      <c r="R392" s="447"/>
      <c r="S392" s="447"/>
      <c r="T392" s="447"/>
      <c r="U392" s="308"/>
      <c r="V392" s="155" t="s">
        <v>57</v>
      </c>
    </row>
    <row r="393" spans="1:22" ht="0.75" customHeight="1" hidden="1" thickBot="1">
      <c r="A393" s="156"/>
      <c r="B393" s="232"/>
      <c r="C393" s="232"/>
      <c r="D393" s="157"/>
      <c r="E393" s="157"/>
      <c r="F393" s="157"/>
      <c r="G393" s="157"/>
      <c r="H393" s="233"/>
      <c r="I393" s="455"/>
      <c r="J393" s="456"/>
      <c r="K393" s="456"/>
      <c r="L393" s="456"/>
      <c r="M393" s="456"/>
      <c r="N393" s="456"/>
      <c r="O393" s="456"/>
      <c r="P393" s="456"/>
      <c r="Q393" s="456"/>
      <c r="R393" s="456"/>
      <c r="S393" s="456"/>
      <c r="T393" s="456"/>
      <c r="U393" s="309"/>
      <c r="V393" s="191"/>
    </row>
    <row r="394" spans="1:22" ht="12.75" customHeight="1" hidden="1">
      <c r="A394" s="234"/>
      <c r="B394" s="235"/>
      <c r="C394" s="296"/>
      <c r="D394" s="236"/>
      <c r="E394" s="236"/>
      <c r="F394" s="236"/>
      <c r="G394" s="237"/>
      <c r="H394" s="238"/>
      <c r="I394" s="239"/>
      <c r="J394" s="240"/>
      <c r="K394" s="240"/>
      <c r="L394" s="240"/>
      <c r="M394" s="240"/>
      <c r="N394" s="240"/>
      <c r="O394" s="240"/>
      <c r="P394" s="240"/>
      <c r="Q394" s="240"/>
      <c r="R394" s="240"/>
      <c r="S394" s="240"/>
      <c r="T394" s="240"/>
      <c r="U394" s="240"/>
      <c r="V394" s="241"/>
    </row>
    <row r="395" spans="1:22" s="1" customFormat="1" ht="11.25" hidden="1">
      <c r="A395" s="242"/>
      <c r="B395" s="171"/>
      <c r="C395" s="172"/>
      <c r="D395" s="172"/>
      <c r="E395" s="172"/>
      <c r="F395" s="172"/>
      <c r="G395" s="243"/>
      <c r="H395" s="244"/>
      <c r="I395" s="190"/>
      <c r="J395" s="172"/>
      <c r="K395" s="172"/>
      <c r="L395" s="172"/>
      <c r="M395" s="172"/>
      <c r="N395" s="172"/>
      <c r="O395" s="172"/>
      <c r="P395" s="172"/>
      <c r="Q395" s="172"/>
      <c r="R395" s="172"/>
      <c r="S395" s="172"/>
      <c r="T395" s="172"/>
      <c r="U395" s="172"/>
      <c r="V395" s="245"/>
    </row>
    <row r="396" spans="1:22" s="1" customFormat="1" ht="11.25" hidden="1">
      <c r="A396" s="246"/>
      <c r="B396" s="171"/>
      <c r="C396" s="172"/>
      <c r="D396" s="172"/>
      <c r="E396" s="172"/>
      <c r="F396" s="172"/>
      <c r="G396" s="243"/>
      <c r="H396" s="244"/>
      <c r="I396" s="190"/>
      <c r="J396" s="172"/>
      <c r="K396" s="172"/>
      <c r="L396" s="172"/>
      <c r="M396" s="172"/>
      <c r="N396" s="172"/>
      <c r="O396" s="172"/>
      <c r="P396" s="172"/>
      <c r="Q396" s="172"/>
      <c r="R396" s="172"/>
      <c r="S396" s="172"/>
      <c r="T396" s="172"/>
      <c r="U396" s="172"/>
      <c r="V396" s="245"/>
    </row>
    <row r="397" spans="1:22" s="1" customFormat="1" ht="11.25" hidden="1">
      <c r="A397" s="247"/>
      <c r="B397" s="165"/>
      <c r="C397" s="166"/>
      <c r="D397" s="166"/>
      <c r="E397" s="166"/>
      <c r="F397" s="166"/>
      <c r="G397" s="248"/>
      <c r="H397" s="249"/>
      <c r="I397" s="165"/>
      <c r="J397" s="166"/>
      <c r="K397" s="166"/>
      <c r="L397" s="166"/>
      <c r="M397" s="166"/>
      <c r="N397" s="166"/>
      <c r="O397" s="166"/>
      <c r="P397" s="166"/>
      <c r="Q397" s="166"/>
      <c r="R397" s="166"/>
      <c r="S397" s="166"/>
      <c r="T397" s="166"/>
      <c r="U397" s="166"/>
      <c r="V397" s="250"/>
    </row>
    <row r="398" spans="1:22" s="1" customFormat="1" ht="11.25" hidden="1">
      <c r="A398" s="246"/>
      <c r="B398" s="165"/>
      <c r="C398" s="166"/>
      <c r="D398" s="166"/>
      <c r="E398" s="166"/>
      <c r="F398" s="166"/>
      <c r="G398" s="248"/>
      <c r="H398" s="249"/>
      <c r="I398" s="165"/>
      <c r="J398" s="166"/>
      <c r="K398" s="166"/>
      <c r="L398" s="166"/>
      <c r="M398" s="166"/>
      <c r="N398" s="166"/>
      <c r="O398" s="166"/>
      <c r="P398" s="166"/>
      <c r="Q398" s="166"/>
      <c r="R398" s="166"/>
      <c r="S398" s="166"/>
      <c r="T398" s="166"/>
      <c r="U398" s="166"/>
      <c r="V398" s="250"/>
    </row>
    <row r="399" spans="1:22" s="1" customFormat="1" ht="11.25" hidden="1">
      <c r="A399" s="247"/>
      <c r="B399" s="165"/>
      <c r="C399" s="166"/>
      <c r="D399" s="166"/>
      <c r="E399" s="166"/>
      <c r="F399" s="166"/>
      <c r="G399" s="248"/>
      <c r="H399" s="249"/>
      <c r="I399" s="251"/>
      <c r="J399" s="252"/>
      <c r="K399" s="252"/>
      <c r="L399" s="252"/>
      <c r="M399" s="252"/>
      <c r="N399" s="252"/>
      <c r="O399" s="252"/>
      <c r="P399" s="252"/>
      <c r="Q399" s="252"/>
      <c r="R399" s="252"/>
      <c r="S399" s="252"/>
      <c r="T399" s="252"/>
      <c r="U399" s="252"/>
      <c r="V399" s="250"/>
    </row>
    <row r="400" spans="1:22" s="1" customFormat="1" ht="11.25" hidden="1">
      <c r="A400" s="246"/>
      <c r="B400" s="165"/>
      <c r="C400" s="166"/>
      <c r="D400" s="166"/>
      <c r="E400" s="166"/>
      <c r="F400" s="166"/>
      <c r="G400" s="248"/>
      <c r="H400" s="249"/>
      <c r="I400" s="251"/>
      <c r="J400" s="252"/>
      <c r="K400" s="252"/>
      <c r="L400" s="252"/>
      <c r="M400" s="252"/>
      <c r="N400" s="252"/>
      <c r="O400" s="252"/>
      <c r="P400" s="252"/>
      <c r="Q400" s="252"/>
      <c r="R400" s="252"/>
      <c r="S400" s="252"/>
      <c r="T400" s="252"/>
      <c r="U400" s="252"/>
      <c r="V400" s="250"/>
    </row>
    <row r="401" spans="1:22" s="1" customFormat="1" ht="12.75" customHeight="1" hidden="1">
      <c r="A401" s="247"/>
      <c r="B401" s="165"/>
      <c r="C401" s="166"/>
      <c r="D401" s="166"/>
      <c r="E401" s="166"/>
      <c r="F401" s="166"/>
      <c r="G401" s="248"/>
      <c r="H401" s="249"/>
      <c r="I401" s="165"/>
      <c r="J401" s="166"/>
      <c r="K401" s="166"/>
      <c r="L401" s="166"/>
      <c r="M401" s="166"/>
      <c r="N401" s="166"/>
      <c r="O401" s="166"/>
      <c r="P401" s="166"/>
      <c r="Q401" s="166"/>
      <c r="R401" s="166"/>
      <c r="S401" s="166"/>
      <c r="T401" s="166"/>
      <c r="U401" s="166"/>
      <c r="V401" s="250"/>
    </row>
    <row r="402" spans="1:22" s="1" customFormat="1" ht="11.25" hidden="1">
      <c r="A402" s="242"/>
      <c r="B402" s="165"/>
      <c r="C402" s="166"/>
      <c r="D402" s="166"/>
      <c r="E402" s="166"/>
      <c r="F402" s="166"/>
      <c r="G402" s="248"/>
      <c r="H402" s="249"/>
      <c r="I402" s="444"/>
      <c r="J402" s="465"/>
      <c r="K402" s="465"/>
      <c r="L402" s="465"/>
      <c r="M402" s="465"/>
      <c r="N402" s="465"/>
      <c r="O402" s="465"/>
      <c r="P402" s="166"/>
      <c r="Q402" s="253"/>
      <c r="R402" s="253"/>
      <c r="S402" s="253"/>
      <c r="T402" s="253"/>
      <c r="U402" s="253"/>
      <c r="V402" s="250"/>
    </row>
    <row r="403" spans="1:22" s="1" customFormat="1" ht="11.25" hidden="1">
      <c r="A403" s="246"/>
      <c r="B403" s="165"/>
      <c r="C403" s="166"/>
      <c r="D403" s="166"/>
      <c r="E403" s="166"/>
      <c r="F403" s="166"/>
      <c r="G403" s="248"/>
      <c r="H403" s="249"/>
      <c r="I403" s="165"/>
      <c r="J403" s="166"/>
      <c r="K403" s="166"/>
      <c r="L403" s="166"/>
      <c r="M403" s="166"/>
      <c r="N403" s="166"/>
      <c r="O403" s="166"/>
      <c r="P403" s="166"/>
      <c r="Q403" s="166"/>
      <c r="R403" s="166"/>
      <c r="S403" s="166"/>
      <c r="T403" s="166"/>
      <c r="U403" s="166"/>
      <c r="V403" s="250"/>
    </row>
    <row r="404" spans="1:22" s="1" customFormat="1" ht="12.75" customHeight="1" hidden="1">
      <c r="A404" s="247"/>
      <c r="B404" s="168"/>
      <c r="C404" s="169"/>
      <c r="D404" s="169"/>
      <c r="E404" s="169"/>
      <c r="F404" s="169"/>
      <c r="G404" s="254"/>
      <c r="H404" s="255"/>
      <c r="I404" s="168"/>
      <c r="J404" s="169"/>
      <c r="K404" s="169"/>
      <c r="L404" s="169"/>
      <c r="M404" s="169"/>
      <c r="N404" s="169"/>
      <c r="O404" s="169"/>
      <c r="P404" s="169"/>
      <c r="Q404" s="169"/>
      <c r="R404" s="169"/>
      <c r="S404" s="169"/>
      <c r="T404" s="169"/>
      <c r="U404" s="169"/>
      <c r="V404" s="256"/>
    </row>
    <row r="405" spans="1:22" s="1" customFormat="1" ht="12.75" customHeight="1" hidden="1" thickBot="1">
      <c r="A405" s="247"/>
      <c r="B405" s="168"/>
      <c r="C405" s="169"/>
      <c r="D405" s="169"/>
      <c r="E405" s="169"/>
      <c r="F405" s="169"/>
      <c r="G405" s="254"/>
      <c r="H405" s="255"/>
      <c r="I405" s="168"/>
      <c r="J405" s="169"/>
      <c r="K405" s="169"/>
      <c r="L405" s="169"/>
      <c r="M405" s="169"/>
      <c r="N405" s="169"/>
      <c r="O405" s="169"/>
      <c r="P405" s="169"/>
      <c r="Q405" s="169"/>
      <c r="R405" s="169"/>
      <c r="S405" s="169"/>
      <c r="T405" s="169"/>
      <c r="U405" s="169"/>
      <c r="V405" s="256"/>
    </row>
    <row r="406" spans="2:22" s="57" customFormat="1" ht="12.75">
      <c r="B406" s="116"/>
      <c r="C406" s="116"/>
      <c r="D406" s="116"/>
      <c r="E406" s="116"/>
      <c r="F406" s="116"/>
      <c r="G406" s="116"/>
      <c r="H406" s="116"/>
      <c r="I406" s="116"/>
      <c r="J406" s="116"/>
      <c r="K406" s="116"/>
      <c r="L406" s="116"/>
      <c r="M406" s="116"/>
      <c r="N406" s="116"/>
      <c r="O406" s="116"/>
      <c r="P406" s="116"/>
      <c r="Q406" s="116"/>
      <c r="R406" s="116"/>
      <c r="S406" s="116"/>
      <c r="T406" s="116"/>
      <c r="U406" s="116"/>
      <c r="V406" s="116"/>
    </row>
    <row r="407" spans="2:22" s="57" customFormat="1" ht="12.75">
      <c r="B407" s="116"/>
      <c r="C407" s="116"/>
      <c r="D407" s="116"/>
      <c r="E407" s="116"/>
      <c r="F407" s="116"/>
      <c r="G407" s="116"/>
      <c r="H407" s="116"/>
      <c r="I407" s="116"/>
      <c r="J407" s="116"/>
      <c r="K407" s="116"/>
      <c r="L407" s="116"/>
      <c r="M407" s="116"/>
      <c r="N407" s="116"/>
      <c r="O407" s="116"/>
      <c r="P407" s="116"/>
      <c r="Q407" s="116"/>
      <c r="R407" s="116"/>
      <c r="S407" s="116"/>
      <c r="T407" s="116"/>
      <c r="U407" s="116"/>
      <c r="V407" s="116"/>
    </row>
    <row r="408" spans="2:22" s="57" customFormat="1" ht="12.75">
      <c r="B408" s="116"/>
      <c r="C408" s="116"/>
      <c r="D408" s="116"/>
      <c r="E408" s="116"/>
      <c r="F408" s="116"/>
      <c r="G408" s="116"/>
      <c r="H408" s="116"/>
      <c r="I408" s="116"/>
      <c r="J408" s="116"/>
      <c r="K408" s="116"/>
      <c r="L408" s="116"/>
      <c r="M408" s="116"/>
      <c r="N408" s="116"/>
      <c r="O408" s="116"/>
      <c r="P408" s="116"/>
      <c r="Q408" s="116"/>
      <c r="R408" s="116"/>
      <c r="S408" s="116"/>
      <c r="T408" s="116"/>
      <c r="U408" s="116"/>
      <c r="V408" s="116"/>
    </row>
    <row r="409" spans="2:22" s="57" customFormat="1" ht="12.75">
      <c r="B409" s="116"/>
      <c r="C409" s="116"/>
      <c r="D409" s="116"/>
      <c r="E409" s="116"/>
      <c r="F409" s="116"/>
      <c r="G409" s="116"/>
      <c r="H409" s="116"/>
      <c r="I409" s="116"/>
      <c r="J409" s="116"/>
      <c r="K409" s="116"/>
      <c r="L409" s="116"/>
      <c r="M409" s="116"/>
      <c r="N409" s="116"/>
      <c r="O409" s="116"/>
      <c r="P409" s="116"/>
      <c r="Q409" s="116"/>
      <c r="R409" s="116"/>
      <c r="S409" s="116"/>
      <c r="T409" s="116"/>
      <c r="U409" s="116"/>
      <c r="V409" s="116"/>
    </row>
    <row r="410" spans="2:22" s="57" customFormat="1" ht="12.75">
      <c r="B410" s="116"/>
      <c r="C410" s="116"/>
      <c r="D410" s="116"/>
      <c r="E410" s="116"/>
      <c r="F410" s="116"/>
      <c r="G410" s="116"/>
      <c r="H410" s="116"/>
      <c r="I410" s="116"/>
      <c r="J410" s="116"/>
      <c r="K410" s="116"/>
      <c r="L410" s="116"/>
      <c r="M410" s="116"/>
      <c r="N410" s="116"/>
      <c r="O410" s="116"/>
      <c r="P410" s="116"/>
      <c r="Q410" s="116"/>
      <c r="R410" s="116"/>
      <c r="S410" s="116"/>
      <c r="T410" s="116"/>
      <c r="U410" s="116"/>
      <c r="V410" s="116"/>
    </row>
    <row r="411" spans="2:22" s="57" customFormat="1" ht="12.75">
      <c r="B411" s="116"/>
      <c r="C411" s="116"/>
      <c r="D411" s="116"/>
      <c r="E411" s="116"/>
      <c r="F411" s="116"/>
      <c r="G411" s="116"/>
      <c r="H411" s="116"/>
      <c r="I411" s="116"/>
      <c r="J411" s="116"/>
      <c r="K411" s="116"/>
      <c r="L411" s="116"/>
      <c r="M411" s="116"/>
      <c r="N411" s="116"/>
      <c r="O411" s="116"/>
      <c r="P411" s="116"/>
      <c r="Q411" s="116"/>
      <c r="R411" s="116"/>
      <c r="S411" s="116"/>
      <c r="T411" s="116"/>
      <c r="U411" s="116"/>
      <c r="V411" s="116"/>
    </row>
    <row r="412" spans="2:22" s="57" customFormat="1" ht="12.75">
      <c r="B412" s="116"/>
      <c r="C412" s="116"/>
      <c r="D412" s="116"/>
      <c r="E412" s="116"/>
      <c r="F412" s="116"/>
      <c r="G412" s="116"/>
      <c r="H412" s="116"/>
      <c r="I412" s="116"/>
      <c r="J412" s="116"/>
      <c r="K412" s="116"/>
      <c r="L412" s="116"/>
      <c r="M412" s="116"/>
      <c r="N412" s="116"/>
      <c r="O412" s="116"/>
      <c r="P412" s="116"/>
      <c r="Q412" s="116"/>
      <c r="R412" s="116"/>
      <c r="S412" s="116"/>
      <c r="T412" s="116"/>
      <c r="U412" s="116"/>
      <c r="V412" s="116"/>
    </row>
    <row r="413" spans="2:22" s="57" customFormat="1" ht="12.75">
      <c r="B413" s="116"/>
      <c r="C413" s="116"/>
      <c r="D413" s="116"/>
      <c r="E413" s="116"/>
      <c r="F413" s="116"/>
      <c r="G413" s="116"/>
      <c r="H413" s="116"/>
      <c r="I413" s="116"/>
      <c r="J413" s="116"/>
      <c r="K413" s="116"/>
      <c r="L413" s="116"/>
      <c r="M413" s="116"/>
      <c r="N413" s="116"/>
      <c r="O413" s="116"/>
      <c r="P413" s="116"/>
      <c r="Q413" s="116"/>
      <c r="R413" s="116"/>
      <c r="S413" s="116"/>
      <c r="T413" s="116"/>
      <c r="U413" s="116"/>
      <c r="V413" s="116"/>
    </row>
    <row r="414" spans="1:22" ht="12" customHeight="1">
      <c r="A414" s="192"/>
      <c r="B414" s="102"/>
      <c r="C414" s="102"/>
      <c r="D414" s="101"/>
      <c r="E414" s="101"/>
      <c r="F414" s="101"/>
      <c r="G414" s="101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  <c r="T414" s="101"/>
      <c r="U414" s="101"/>
      <c r="V414" s="101"/>
    </row>
    <row r="415" spans="2:22" s="57" customFormat="1" ht="12" customHeight="1">
      <c r="B415" s="116"/>
      <c r="C415" s="116"/>
      <c r="D415" s="116"/>
      <c r="E415" s="116"/>
      <c r="F415" s="116"/>
      <c r="G415" s="116"/>
      <c r="H415" s="116"/>
      <c r="I415" s="116"/>
      <c r="J415" s="116"/>
      <c r="K415" s="116"/>
      <c r="L415" s="116"/>
      <c r="M415" s="116"/>
      <c r="N415" s="116"/>
      <c r="O415" s="116"/>
      <c r="P415" s="116"/>
      <c r="Q415" s="116"/>
      <c r="R415" s="116"/>
      <c r="S415" s="116"/>
      <c r="T415" s="116"/>
      <c r="U415" s="116"/>
      <c r="V415" s="116"/>
    </row>
    <row r="416" spans="2:3" s="5" customFormat="1" ht="12" customHeight="1">
      <c r="B416" s="193"/>
      <c r="C416" s="193"/>
    </row>
    <row r="417" spans="2:22" s="5" customFormat="1" ht="12" customHeight="1">
      <c r="B417" s="193"/>
      <c r="C417" s="193"/>
      <c r="V417" s="257"/>
    </row>
    <row r="418" spans="1:22" s="57" customFormat="1" ht="12" customHeight="1">
      <c r="A418" s="119"/>
      <c r="B418" s="258"/>
      <c r="C418" s="258"/>
      <c r="D418" s="258"/>
      <c r="E418" s="258"/>
      <c r="F418" s="258"/>
      <c r="G418" s="258"/>
      <c r="H418" s="258"/>
      <c r="I418" s="258"/>
      <c r="J418" s="258"/>
      <c r="K418" s="258"/>
      <c r="L418" s="259"/>
      <c r="M418" s="258"/>
      <c r="N418" s="258"/>
      <c r="O418" s="258"/>
      <c r="P418" s="258"/>
      <c r="Q418" s="258"/>
      <c r="R418" s="258"/>
      <c r="S418" s="258"/>
      <c r="T418" s="258"/>
      <c r="U418" s="258"/>
      <c r="V418" s="258"/>
    </row>
    <row r="419" spans="1:22" s="120" customFormat="1" ht="12" customHeight="1">
      <c r="A419" s="119"/>
      <c r="B419" s="260"/>
      <c r="C419" s="260"/>
      <c r="E419" s="261"/>
      <c r="F419" s="261"/>
      <c r="G419" s="261"/>
      <c r="H419" s="261"/>
      <c r="I419" s="262"/>
      <c r="J419" s="262"/>
      <c r="K419" s="262"/>
      <c r="M419" s="38"/>
      <c r="N419" s="263"/>
      <c r="O419" s="42"/>
      <c r="P419" s="42"/>
      <c r="Q419" s="264"/>
      <c r="R419" s="263"/>
      <c r="S419" s="263"/>
      <c r="T419" s="42"/>
      <c r="U419" s="42"/>
      <c r="V419" s="263"/>
    </row>
    <row r="420" spans="1:22" s="57" customFormat="1" ht="12" customHeight="1">
      <c r="A420" s="119"/>
      <c r="B420" s="38"/>
      <c r="C420" s="38"/>
      <c r="D420" s="265"/>
      <c r="E420" s="262"/>
      <c r="F420" s="464"/>
      <c r="G420" s="464"/>
      <c r="H420" s="42"/>
      <c r="I420" s="38"/>
      <c r="J420" s="38"/>
      <c r="K420" s="38"/>
      <c r="L420" s="265"/>
      <c r="M420" s="38"/>
      <c r="N420" s="38"/>
      <c r="O420" s="42"/>
      <c r="P420" s="42"/>
      <c r="Q420" s="38"/>
      <c r="R420" s="38"/>
      <c r="S420" s="38"/>
      <c r="T420" s="42"/>
      <c r="U420" s="42"/>
      <c r="V420" s="38"/>
    </row>
    <row r="421" spans="2:22" s="57" customFormat="1" ht="12" customHeight="1">
      <c r="B421" s="260"/>
      <c r="C421" s="260"/>
      <c r="D421" s="266"/>
      <c r="E421" s="262"/>
      <c r="F421" s="262"/>
      <c r="G421" s="42"/>
      <c r="H421" s="42"/>
      <c r="I421" s="38"/>
      <c r="J421" s="267"/>
      <c r="K421" s="267"/>
      <c r="L421" s="268"/>
      <c r="M421" s="38"/>
      <c r="N421" s="267"/>
      <c r="O421" s="269"/>
      <c r="P421" s="269"/>
      <c r="Q421" s="38"/>
      <c r="R421" s="267"/>
      <c r="S421" s="267"/>
      <c r="T421" s="270"/>
      <c r="U421" s="270"/>
      <c r="V421" s="267"/>
    </row>
    <row r="422" spans="2:22" s="57" customFormat="1" ht="12" customHeight="1">
      <c r="B422" s="271"/>
      <c r="C422" s="271"/>
      <c r="D422" s="266"/>
      <c r="E422" s="262"/>
      <c r="F422" s="262"/>
      <c r="G422" s="42"/>
      <c r="H422" s="42"/>
      <c r="I422" s="272"/>
      <c r="J422" s="272"/>
      <c r="K422" s="272"/>
      <c r="L422" s="268"/>
      <c r="M422" s="38"/>
      <c r="N422" s="273"/>
      <c r="O422" s="270"/>
      <c r="P422" s="270"/>
      <c r="Q422" s="38"/>
      <c r="R422" s="273"/>
      <c r="S422" s="273"/>
      <c r="T422" s="270"/>
      <c r="U422" s="270"/>
      <c r="V422" s="273"/>
    </row>
    <row r="423" spans="2:22" s="57" customFormat="1" ht="12" customHeight="1">
      <c r="B423" s="271"/>
      <c r="C423" s="271"/>
      <c r="D423" s="266"/>
      <c r="E423" s="262"/>
      <c r="F423" s="262"/>
      <c r="G423" s="42"/>
      <c r="H423" s="274"/>
      <c r="I423" s="272"/>
      <c r="J423" s="272"/>
      <c r="K423" s="272"/>
      <c r="L423" s="268"/>
      <c r="M423" s="38"/>
      <c r="N423" s="273"/>
      <c r="O423" s="270"/>
      <c r="P423" s="270"/>
      <c r="Q423" s="38"/>
      <c r="R423" s="273"/>
      <c r="S423" s="273"/>
      <c r="T423" s="270"/>
      <c r="U423" s="270"/>
      <c r="V423" s="273"/>
    </row>
    <row r="424" spans="1:22" s="57" customFormat="1" ht="12" customHeight="1">
      <c r="A424" s="119"/>
      <c r="B424" s="271"/>
      <c r="C424" s="271"/>
      <c r="D424" s="266"/>
      <c r="E424" s="262"/>
      <c r="F424" s="262"/>
      <c r="G424" s="42"/>
      <c r="H424" s="274"/>
      <c r="I424" s="272"/>
      <c r="J424" s="272"/>
      <c r="K424" s="272"/>
      <c r="L424" s="268"/>
      <c r="M424" s="38"/>
      <c r="N424" s="273"/>
      <c r="O424" s="270"/>
      <c r="P424" s="270"/>
      <c r="Q424" s="38"/>
      <c r="R424" s="273"/>
      <c r="S424" s="273"/>
      <c r="T424" s="270"/>
      <c r="U424" s="270"/>
      <c r="V424" s="273"/>
    </row>
    <row r="425" spans="2:22" s="119" customFormat="1" ht="12" customHeight="1">
      <c r="B425" s="275"/>
      <c r="C425" s="275"/>
      <c r="D425" s="275"/>
      <c r="E425" s="275"/>
      <c r="F425" s="275"/>
      <c r="G425" s="275"/>
      <c r="H425" s="275"/>
      <c r="I425" s="275"/>
      <c r="J425" s="275"/>
      <c r="K425" s="275"/>
      <c r="L425" s="275"/>
      <c r="M425" s="275"/>
      <c r="N425" s="275"/>
      <c r="O425" s="275"/>
      <c r="P425" s="275"/>
      <c r="Q425" s="275"/>
      <c r="R425" s="275"/>
      <c r="S425" s="275"/>
      <c r="T425" s="275"/>
      <c r="U425" s="275"/>
      <c r="V425" s="275"/>
    </row>
    <row r="426" spans="2:22" s="57" customFormat="1" ht="12" customHeight="1">
      <c r="B426" s="116"/>
      <c r="C426" s="116"/>
      <c r="D426" s="116"/>
      <c r="E426" s="116"/>
      <c r="F426" s="116"/>
      <c r="G426" s="116"/>
      <c r="H426" s="116"/>
      <c r="I426" s="116"/>
      <c r="J426" s="116"/>
      <c r="K426" s="116"/>
      <c r="L426" s="116"/>
      <c r="M426" s="116"/>
      <c r="N426" s="116"/>
      <c r="O426" s="116"/>
      <c r="P426" s="116"/>
      <c r="Q426" s="116"/>
      <c r="R426" s="116"/>
      <c r="S426" s="116"/>
      <c r="T426" s="116"/>
      <c r="U426" s="116"/>
      <c r="V426" s="116"/>
    </row>
    <row r="427" spans="2:22" s="57" customFormat="1" ht="12" customHeight="1">
      <c r="B427" s="116"/>
      <c r="C427" s="116"/>
      <c r="D427" s="116"/>
      <c r="E427" s="116"/>
      <c r="F427" s="116"/>
      <c r="G427" s="116"/>
      <c r="H427" s="116"/>
      <c r="I427" s="116"/>
      <c r="J427" s="116"/>
      <c r="K427" s="116"/>
      <c r="L427" s="116"/>
      <c r="M427" s="116"/>
      <c r="N427" s="116"/>
      <c r="O427" s="116"/>
      <c r="P427" s="116"/>
      <c r="Q427" s="116"/>
      <c r="R427" s="116"/>
      <c r="S427" s="116"/>
      <c r="T427" s="116"/>
      <c r="U427" s="116"/>
      <c r="V427" s="116"/>
    </row>
    <row r="428" spans="2:22" s="57" customFormat="1" ht="12" customHeight="1">
      <c r="B428" s="116"/>
      <c r="C428" s="116"/>
      <c r="D428" s="116"/>
      <c r="E428" s="116"/>
      <c r="F428" s="116"/>
      <c r="G428" s="116"/>
      <c r="H428" s="116"/>
      <c r="I428" s="116"/>
      <c r="J428" s="116"/>
      <c r="K428" s="116"/>
      <c r="L428" s="116"/>
      <c r="M428" s="116"/>
      <c r="N428" s="116"/>
      <c r="O428" s="116"/>
      <c r="P428" s="116"/>
      <c r="Q428" s="116"/>
      <c r="R428" s="116"/>
      <c r="S428" s="116"/>
      <c r="T428" s="116"/>
      <c r="U428" s="116"/>
      <c r="V428" s="116"/>
    </row>
    <row r="429" spans="1:22" s="119" customFormat="1" ht="12" customHeight="1">
      <c r="A429" s="276"/>
      <c r="B429" s="275"/>
      <c r="C429" s="275"/>
      <c r="D429" s="275"/>
      <c r="E429" s="275"/>
      <c r="F429" s="275"/>
      <c r="G429" s="275"/>
      <c r="H429" s="275"/>
      <c r="I429" s="275"/>
      <c r="J429" s="275"/>
      <c r="K429" s="275"/>
      <c r="L429" s="275"/>
      <c r="M429" s="275"/>
      <c r="N429" s="116"/>
      <c r="O429" s="275"/>
      <c r="P429" s="275"/>
      <c r="Q429" s="275"/>
      <c r="R429" s="116"/>
      <c r="S429" s="116"/>
      <c r="T429" s="275"/>
      <c r="U429" s="275"/>
      <c r="V429" s="275"/>
    </row>
    <row r="430" spans="1:22" s="119" customFormat="1" ht="12" customHeight="1">
      <c r="A430" s="276"/>
      <c r="B430" s="275"/>
      <c r="C430" s="275"/>
      <c r="D430" s="275"/>
      <c r="E430" s="275"/>
      <c r="F430" s="275"/>
      <c r="G430" s="275"/>
      <c r="H430" s="275"/>
      <c r="I430" s="116"/>
      <c r="J430" s="275"/>
      <c r="K430" s="275"/>
      <c r="L430" s="275"/>
      <c r="M430" s="275"/>
      <c r="N430" s="116"/>
      <c r="O430" s="275"/>
      <c r="P430" s="275"/>
      <c r="Q430" s="275"/>
      <c r="R430" s="116"/>
      <c r="S430" s="116"/>
      <c r="T430" s="275"/>
      <c r="U430" s="275"/>
      <c r="V430" s="275"/>
    </row>
    <row r="431" spans="1:22" s="119" customFormat="1" ht="12" customHeight="1">
      <c r="A431" s="276"/>
      <c r="B431" s="275"/>
      <c r="C431" s="275"/>
      <c r="D431" s="275"/>
      <c r="E431" s="275"/>
      <c r="F431" s="275"/>
      <c r="G431" s="275"/>
      <c r="H431" s="275"/>
      <c r="I431" s="116"/>
      <c r="J431" s="275"/>
      <c r="K431" s="275"/>
      <c r="L431" s="275"/>
      <c r="M431" s="275"/>
      <c r="N431" s="116"/>
      <c r="O431" s="275"/>
      <c r="P431" s="275"/>
      <c r="Q431" s="275"/>
      <c r="R431" s="116"/>
      <c r="S431" s="116"/>
      <c r="T431" s="275"/>
      <c r="U431" s="275"/>
      <c r="V431" s="275"/>
    </row>
    <row r="432" spans="2:22" s="119" customFormat="1" ht="12" customHeight="1">
      <c r="B432" s="275"/>
      <c r="C432" s="275"/>
      <c r="D432" s="275"/>
      <c r="E432" s="275"/>
      <c r="F432" s="275"/>
      <c r="G432" s="275"/>
      <c r="H432" s="275"/>
      <c r="I432" s="116"/>
      <c r="J432" s="275"/>
      <c r="K432" s="275"/>
      <c r="L432" s="275"/>
      <c r="M432" s="275"/>
      <c r="N432" s="116"/>
      <c r="O432" s="275"/>
      <c r="P432" s="275"/>
      <c r="Q432" s="275"/>
      <c r="R432" s="116"/>
      <c r="S432" s="116"/>
      <c r="T432" s="275"/>
      <c r="U432" s="275"/>
      <c r="V432" s="275"/>
    </row>
    <row r="433" spans="2:22" s="119" customFormat="1" ht="12" customHeight="1">
      <c r="B433" s="275"/>
      <c r="C433" s="275"/>
      <c r="D433" s="275"/>
      <c r="E433" s="275"/>
      <c r="F433" s="275"/>
      <c r="G433" s="275"/>
      <c r="H433" s="275"/>
      <c r="I433" s="275"/>
      <c r="J433" s="275"/>
      <c r="K433" s="275"/>
      <c r="L433" s="275"/>
      <c r="M433" s="275"/>
      <c r="N433" s="275"/>
      <c r="O433" s="275"/>
      <c r="P433" s="275"/>
      <c r="Q433" s="275"/>
      <c r="R433" s="275"/>
      <c r="S433" s="275"/>
      <c r="T433" s="275"/>
      <c r="U433" s="275"/>
      <c r="V433" s="275"/>
    </row>
    <row r="434" spans="2:22" s="57" customFormat="1" ht="12" customHeight="1">
      <c r="B434" s="116"/>
      <c r="C434" s="116"/>
      <c r="D434" s="116"/>
      <c r="E434" s="116"/>
      <c r="F434" s="116"/>
      <c r="G434" s="116"/>
      <c r="H434" s="116"/>
      <c r="I434" s="116"/>
      <c r="J434" s="116"/>
      <c r="K434" s="116"/>
      <c r="L434" s="116"/>
      <c r="M434" s="116"/>
      <c r="N434" s="116"/>
      <c r="O434" s="116"/>
      <c r="P434" s="116"/>
      <c r="Q434" s="116"/>
      <c r="R434" s="116"/>
      <c r="S434" s="116"/>
      <c r="T434" s="116"/>
      <c r="U434" s="116"/>
      <c r="V434" s="116"/>
    </row>
    <row r="435" spans="2:22" s="57" customFormat="1" ht="12" customHeight="1">
      <c r="B435" s="116"/>
      <c r="C435" s="116"/>
      <c r="D435" s="116"/>
      <c r="E435" s="116"/>
      <c r="F435" s="116"/>
      <c r="G435" s="116"/>
      <c r="H435" s="116"/>
      <c r="I435" s="116"/>
      <c r="J435" s="116"/>
      <c r="K435" s="116"/>
      <c r="L435" s="116"/>
      <c r="M435" s="116"/>
      <c r="N435" s="116"/>
      <c r="O435" s="116"/>
      <c r="P435" s="116"/>
      <c r="Q435" s="116"/>
      <c r="R435" s="116"/>
      <c r="S435" s="116"/>
      <c r="T435" s="116"/>
      <c r="U435" s="116"/>
      <c r="V435" s="116"/>
    </row>
    <row r="436" spans="2:22" s="57" customFormat="1" ht="12.75">
      <c r="B436" s="116"/>
      <c r="C436" s="116"/>
      <c r="D436" s="116"/>
      <c r="E436" s="116"/>
      <c r="F436" s="116"/>
      <c r="G436" s="116"/>
      <c r="H436" s="116"/>
      <c r="I436" s="116"/>
      <c r="J436" s="116"/>
      <c r="K436" s="116"/>
      <c r="L436" s="116"/>
      <c r="M436" s="116"/>
      <c r="N436" s="116"/>
      <c r="O436" s="116"/>
      <c r="P436" s="116"/>
      <c r="Q436" s="116"/>
      <c r="R436" s="116"/>
      <c r="S436" s="116"/>
      <c r="T436" s="116"/>
      <c r="U436" s="116"/>
      <c r="V436" s="116"/>
    </row>
    <row r="437" spans="1:22" ht="18">
      <c r="A437" s="148"/>
      <c r="B437" s="148"/>
      <c r="C437" s="148"/>
      <c r="D437" s="148"/>
      <c r="E437" s="148"/>
      <c r="F437" s="148"/>
      <c r="G437" s="148"/>
      <c r="H437" s="148"/>
      <c r="I437" s="148"/>
      <c r="J437" s="148"/>
      <c r="K437" s="148"/>
      <c r="L437" s="148"/>
      <c r="M437" s="148"/>
      <c r="N437" s="148"/>
      <c r="O437" s="148"/>
      <c r="P437" s="148"/>
      <c r="Q437" s="148"/>
      <c r="R437" s="148"/>
      <c r="S437" s="148"/>
      <c r="T437" s="148"/>
      <c r="U437" s="148"/>
      <c r="V437" s="148"/>
    </row>
    <row r="438" spans="2:22" s="57" customFormat="1" ht="12.75">
      <c r="B438" s="116"/>
      <c r="C438" s="116"/>
      <c r="D438" s="116"/>
      <c r="E438" s="116"/>
      <c r="F438" s="116"/>
      <c r="G438" s="116"/>
      <c r="H438" s="116"/>
      <c r="I438" s="116"/>
      <c r="J438" s="116"/>
      <c r="K438" s="116"/>
      <c r="L438" s="116"/>
      <c r="M438" s="116"/>
      <c r="N438" s="116"/>
      <c r="O438" s="116"/>
      <c r="P438" s="116"/>
      <c r="Q438" s="116"/>
      <c r="R438" s="116"/>
      <c r="S438" s="116"/>
      <c r="T438" s="116"/>
      <c r="U438" s="116"/>
      <c r="V438" s="116"/>
    </row>
    <row r="439" spans="1:22" ht="12.75">
      <c r="A439" s="119"/>
      <c r="B439" s="277"/>
      <c r="C439" s="277"/>
      <c r="D439" s="277"/>
      <c r="E439" s="277"/>
      <c r="F439" s="277"/>
      <c r="G439" s="277"/>
      <c r="H439" s="278"/>
      <c r="I439" s="466"/>
      <c r="J439" s="466"/>
      <c r="K439" s="466"/>
      <c r="L439" s="466"/>
      <c r="M439" s="466"/>
      <c r="N439" s="466"/>
      <c r="O439" s="466"/>
      <c r="P439" s="466"/>
      <c r="Q439" s="466"/>
      <c r="R439" s="466"/>
      <c r="S439" s="466"/>
      <c r="T439" s="466"/>
      <c r="U439" s="278"/>
      <c r="V439" s="279"/>
    </row>
    <row r="440" spans="1:22" ht="12.75">
      <c r="A440" s="119"/>
      <c r="B440" s="280"/>
      <c r="C440" s="280"/>
      <c r="D440" s="277"/>
      <c r="E440" s="277"/>
      <c r="F440" s="277"/>
      <c r="G440" s="277"/>
      <c r="H440" s="281"/>
      <c r="I440" s="461"/>
      <c r="J440" s="461"/>
      <c r="K440" s="461"/>
      <c r="L440" s="461"/>
      <c r="M440" s="461"/>
      <c r="N440" s="461"/>
      <c r="O440" s="461"/>
      <c r="P440" s="461"/>
      <c r="Q440" s="461"/>
      <c r="R440" s="461"/>
      <c r="S440" s="461"/>
      <c r="T440" s="461"/>
      <c r="U440" s="281"/>
      <c r="V440" s="282"/>
    </row>
    <row r="441" spans="1:22" ht="12.75">
      <c r="A441" s="119"/>
      <c r="B441" s="280"/>
      <c r="C441" s="280"/>
      <c r="D441" s="277"/>
      <c r="E441" s="277"/>
      <c r="F441" s="277"/>
      <c r="G441" s="277"/>
      <c r="H441" s="281"/>
      <c r="I441" s="281"/>
      <c r="J441" s="281"/>
      <c r="K441" s="281"/>
      <c r="L441" s="281"/>
      <c r="M441" s="281"/>
      <c r="N441" s="281"/>
      <c r="O441" s="281"/>
      <c r="P441" s="281"/>
      <c r="Q441" s="281"/>
      <c r="R441" s="281"/>
      <c r="S441" s="281"/>
      <c r="T441" s="281"/>
      <c r="U441" s="281"/>
      <c r="V441" s="282"/>
    </row>
    <row r="442" spans="1:22" s="1" customFormat="1" ht="12.75">
      <c r="A442" s="57"/>
      <c r="B442" s="183"/>
      <c r="C442" s="183"/>
      <c r="D442" s="183"/>
      <c r="E442" s="183"/>
      <c r="F442" s="183"/>
      <c r="G442" s="183"/>
      <c r="H442" s="3"/>
      <c r="I442" s="183"/>
      <c r="J442" s="183"/>
      <c r="K442" s="183"/>
      <c r="L442" s="183"/>
      <c r="M442" s="183"/>
      <c r="N442" s="183"/>
      <c r="O442" s="183"/>
      <c r="P442" s="183"/>
      <c r="Q442" s="183"/>
      <c r="R442" s="183"/>
      <c r="S442" s="183"/>
      <c r="T442" s="183"/>
      <c r="U442" s="183"/>
      <c r="V442" s="188"/>
    </row>
    <row r="443" spans="1:22" s="1" customFormat="1" ht="12.75">
      <c r="A443" s="57"/>
      <c r="B443" s="183"/>
      <c r="C443" s="183"/>
      <c r="D443" s="183"/>
      <c r="E443" s="183"/>
      <c r="F443" s="183"/>
      <c r="G443" s="183"/>
      <c r="H443" s="3"/>
      <c r="I443" s="183"/>
      <c r="J443" s="183"/>
      <c r="K443" s="183"/>
      <c r="L443" s="183"/>
      <c r="M443" s="183"/>
      <c r="N443" s="183"/>
      <c r="O443" s="183"/>
      <c r="P443" s="183"/>
      <c r="Q443" s="183"/>
      <c r="R443" s="183"/>
      <c r="S443" s="183"/>
      <c r="T443" s="183"/>
      <c r="U443" s="183"/>
      <c r="V443" s="188"/>
    </row>
    <row r="444" spans="1:22" s="1" customFormat="1" ht="12.75">
      <c r="A444" s="57"/>
      <c r="B444" s="183"/>
      <c r="C444" s="183"/>
      <c r="D444" s="183"/>
      <c r="E444" s="183"/>
      <c r="F444" s="183"/>
      <c r="G444" s="183"/>
      <c r="H444" s="3"/>
      <c r="I444" s="183"/>
      <c r="J444" s="183"/>
      <c r="K444" s="183"/>
      <c r="L444" s="183"/>
      <c r="M444" s="183"/>
      <c r="N444" s="183"/>
      <c r="O444" s="183"/>
      <c r="P444" s="183"/>
      <c r="Q444" s="183"/>
      <c r="R444" s="183"/>
      <c r="S444" s="183"/>
      <c r="T444" s="183"/>
      <c r="U444" s="183"/>
      <c r="V444" s="188"/>
    </row>
    <row r="445" spans="1:22" s="1" customFormat="1" ht="12.75">
      <c r="A445" s="57"/>
      <c r="B445" s="183"/>
      <c r="C445" s="183"/>
      <c r="D445" s="183"/>
      <c r="E445" s="183"/>
      <c r="F445" s="183"/>
      <c r="G445" s="183"/>
      <c r="H445" s="3"/>
      <c r="I445" s="183"/>
      <c r="J445" s="183"/>
      <c r="K445" s="183"/>
      <c r="L445" s="183"/>
      <c r="M445" s="183"/>
      <c r="N445" s="183"/>
      <c r="O445" s="183"/>
      <c r="P445" s="183"/>
      <c r="Q445" s="183"/>
      <c r="R445" s="183"/>
      <c r="S445" s="183"/>
      <c r="T445" s="183"/>
      <c r="U445" s="183"/>
      <c r="V445" s="188"/>
    </row>
    <row r="446" spans="1:22" s="1" customFormat="1" ht="12.75">
      <c r="A446" s="99"/>
      <c r="B446" s="183"/>
      <c r="C446" s="183"/>
      <c r="D446" s="183"/>
      <c r="E446" s="183"/>
      <c r="F446" s="183"/>
      <c r="G446" s="183"/>
      <c r="H446" s="3"/>
      <c r="I446" s="283"/>
      <c r="J446" s="283"/>
      <c r="K446" s="283"/>
      <c r="L446" s="283"/>
      <c r="M446" s="283"/>
      <c r="N446" s="283"/>
      <c r="O446" s="283"/>
      <c r="P446" s="283"/>
      <c r="Q446" s="283"/>
      <c r="R446" s="283"/>
      <c r="S446" s="283"/>
      <c r="T446" s="283"/>
      <c r="U446" s="283"/>
      <c r="V446" s="188"/>
    </row>
    <row r="447" spans="1:22" s="1" customFormat="1" ht="12.75">
      <c r="A447" s="99"/>
      <c r="B447" s="183"/>
      <c r="C447" s="183"/>
      <c r="D447" s="183"/>
      <c r="E447" s="183"/>
      <c r="F447" s="183"/>
      <c r="G447" s="183"/>
      <c r="H447" s="3"/>
      <c r="I447" s="283"/>
      <c r="J447" s="283"/>
      <c r="K447" s="283"/>
      <c r="L447" s="283"/>
      <c r="M447" s="283"/>
      <c r="N447" s="283"/>
      <c r="O447" s="283"/>
      <c r="P447" s="283"/>
      <c r="Q447" s="283"/>
      <c r="R447" s="283"/>
      <c r="S447" s="283"/>
      <c r="T447" s="283"/>
      <c r="U447" s="283"/>
      <c r="V447" s="188"/>
    </row>
    <row r="448" spans="1:22" s="1" customFormat="1" ht="12.75">
      <c r="A448" s="120"/>
      <c r="B448" s="183"/>
      <c r="C448" s="183"/>
      <c r="D448" s="183"/>
      <c r="E448" s="183"/>
      <c r="F448" s="183"/>
      <c r="G448" s="183"/>
      <c r="H448" s="3"/>
      <c r="I448" s="283"/>
      <c r="J448" s="283"/>
      <c r="K448" s="283"/>
      <c r="L448" s="283"/>
      <c r="M448" s="283"/>
      <c r="N448" s="283"/>
      <c r="O448" s="283"/>
      <c r="P448" s="283"/>
      <c r="Q448" s="283"/>
      <c r="R448" s="283"/>
      <c r="S448" s="283"/>
      <c r="T448" s="283"/>
      <c r="U448" s="283"/>
      <c r="V448" s="188"/>
    </row>
    <row r="449" spans="1:22" s="1" customFormat="1" ht="13.5" customHeight="1">
      <c r="A449" s="99"/>
      <c r="B449" s="183"/>
      <c r="C449" s="183"/>
      <c r="D449" s="183"/>
      <c r="E449" s="183"/>
      <c r="F449" s="183"/>
      <c r="G449" s="183"/>
      <c r="H449" s="3"/>
      <c r="I449" s="183"/>
      <c r="J449" s="183"/>
      <c r="K449" s="183"/>
      <c r="L449" s="183"/>
      <c r="M449" s="183"/>
      <c r="N449" s="183"/>
      <c r="O449" s="183"/>
      <c r="P449" s="183"/>
      <c r="Q449" s="183"/>
      <c r="R449" s="183"/>
      <c r="S449" s="183"/>
      <c r="T449" s="183"/>
      <c r="U449" s="183"/>
      <c r="V449" s="188"/>
    </row>
    <row r="450" spans="2:22" s="57" customFormat="1" ht="12.75">
      <c r="B450" s="116"/>
      <c r="C450" s="116"/>
      <c r="D450" s="116"/>
      <c r="E450" s="116"/>
      <c r="F450" s="116"/>
      <c r="G450" s="116"/>
      <c r="H450" s="116"/>
      <c r="I450" s="116"/>
      <c r="J450" s="116"/>
      <c r="K450" s="116"/>
      <c r="L450" s="116"/>
      <c r="M450" s="116"/>
      <c r="N450" s="116"/>
      <c r="O450" s="116"/>
      <c r="P450" s="116"/>
      <c r="Q450" s="116"/>
      <c r="R450" s="116"/>
      <c r="S450" s="116"/>
      <c r="T450" s="116"/>
      <c r="U450" s="116"/>
      <c r="V450" s="116"/>
    </row>
    <row r="451" spans="2:22" s="57" customFormat="1" ht="12.75">
      <c r="B451" s="116"/>
      <c r="C451" s="116"/>
      <c r="D451" s="116"/>
      <c r="E451" s="116"/>
      <c r="F451" s="116"/>
      <c r="G451" s="116"/>
      <c r="H451" s="116"/>
      <c r="I451" s="116"/>
      <c r="J451" s="116"/>
      <c r="K451" s="116"/>
      <c r="L451" s="116"/>
      <c r="M451" s="116"/>
      <c r="N451" s="116"/>
      <c r="O451" s="116"/>
      <c r="P451" s="116"/>
      <c r="Q451" s="116"/>
      <c r="R451" s="116"/>
      <c r="S451" s="116"/>
      <c r="T451" s="116"/>
      <c r="U451" s="116"/>
      <c r="V451" s="116"/>
    </row>
    <row r="452" spans="2:22" s="57" customFormat="1" ht="12.75">
      <c r="B452" s="116"/>
      <c r="C452" s="116"/>
      <c r="D452" s="116"/>
      <c r="E452" s="116"/>
      <c r="F452" s="116"/>
      <c r="G452" s="116"/>
      <c r="H452" s="116"/>
      <c r="I452" s="116"/>
      <c r="J452" s="116"/>
      <c r="K452" s="116"/>
      <c r="L452" s="116"/>
      <c r="M452" s="116"/>
      <c r="N452" s="116"/>
      <c r="O452" s="116"/>
      <c r="P452" s="116"/>
      <c r="Q452" s="116"/>
      <c r="R452" s="116"/>
      <c r="S452" s="116"/>
      <c r="T452" s="116"/>
      <c r="U452" s="116"/>
      <c r="V452" s="116"/>
    </row>
  </sheetData>
  <mergeCells count="44">
    <mergeCell ref="F149:H149"/>
    <mergeCell ref="L144:N144"/>
    <mergeCell ref="A151:V151"/>
    <mergeCell ref="F55:G55"/>
    <mergeCell ref="E105:E106"/>
    <mergeCell ref="F105:G105"/>
    <mergeCell ref="A53:A56"/>
    <mergeCell ref="A103:A106"/>
    <mergeCell ref="O53:R53"/>
    <mergeCell ref="O103:R103"/>
    <mergeCell ref="R1:V1"/>
    <mergeCell ref="R2:V2"/>
    <mergeCell ref="A3:V3"/>
    <mergeCell ref="E7:E8"/>
    <mergeCell ref="F7:G7"/>
    <mergeCell ref="A5:A8"/>
    <mergeCell ref="O5:R5"/>
    <mergeCell ref="S5:V5"/>
    <mergeCell ref="I440:T440"/>
    <mergeCell ref="F377:G377"/>
    <mergeCell ref="F420:G420"/>
    <mergeCell ref="I392:T392"/>
    <mergeCell ref="I393:T393"/>
    <mergeCell ref="I402:O402"/>
    <mergeCell ref="I439:T439"/>
    <mergeCell ref="I263:U263"/>
    <mergeCell ref="I154:T154"/>
    <mergeCell ref="A202:V202"/>
    <mergeCell ref="I204:T204"/>
    <mergeCell ref="I205:T205"/>
    <mergeCell ref="A253:V253"/>
    <mergeCell ref="I255:T255"/>
    <mergeCell ref="I256:T256"/>
    <mergeCell ref="I221:U221"/>
    <mergeCell ref="A153:A154"/>
    <mergeCell ref="S53:V53"/>
    <mergeCell ref="S103:V103"/>
    <mergeCell ref="A101:V101"/>
    <mergeCell ref="A51:V51"/>
    <mergeCell ref="E55:E56"/>
    <mergeCell ref="A204:A205"/>
    <mergeCell ref="A255:A256"/>
    <mergeCell ref="I180:M180"/>
    <mergeCell ref="I153:T153"/>
  </mergeCells>
  <printOptions horizontalCentered="1" verticalCentered="1"/>
  <pageMargins left="0.2362204724409449" right="0.2755905511811024" top="0.5118110236220472" bottom="0.5118110236220472" header="0.5118110236220472" footer="0.5118110236220472"/>
  <pageSetup horizontalDpi="600" verticalDpi="600" orientation="landscape" paperSize="9" scale="80" r:id="rId1"/>
  <headerFooter alignWithMargins="0">
    <oddFooter>&amp;C&amp;P</oddFooter>
  </headerFooter>
  <rowBreaks count="2" manualBreakCount="2">
    <brk id="251" max="21" man="1"/>
    <brk id="332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Palan</dc:creator>
  <cp:keywords/>
  <dc:description/>
  <cp:lastModifiedBy>jakoubkova</cp:lastModifiedBy>
  <cp:lastPrinted>2005-05-19T10:57:21Z</cp:lastPrinted>
  <dcterms:created xsi:type="dcterms:W3CDTF">2002-01-30T15:48:46Z</dcterms:created>
  <dcterms:modified xsi:type="dcterms:W3CDTF">2005-05-30T11:23:05Z</dcterms:modified>
  <cp:category/>
  <cp:version/>
  <cp:contentType/>
  <cp:contentStatus/>
</cp:coreProperties>
</file>