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RK-03-2005-35, př. 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<sst xmlns="http://schemas.openxmlformats.org/spreadsheetml/2006/main" count="40" uniqueCount="35">
  <si>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Rozpočet 2004</t>
  </si>
  <si>
    <t>OON</t>
  </si>
  <si>
    <t>Vyplaceno</t>
  </si>
  <si>
    <t>Překročení</t>
  </si>
  <si>
    <t>Celkové osobní náklady</t>
  </si>
  <si>
    <t>Položky</t>
  </si>
  <si>
    <t>Celkem mzdové nákl.</t>
  </si>
  <si>
    <t>+/-</t>
  </si>
  <si>
    <t>%</t>
  </si>
  <si>
    <t>Kategorie</t>
  </si>
  <si>
    <t>Lékaři</t>
  </si>
  <si>
    <t>Farmaceuti</t>
  </si>
  <si>
    <t>Jiní odb.pracovníci VŠ</t>
  </si>
  <si>
    <t>Jiní odb.pracovníci SŠ</t>
  </si>
  <si>
    <t>SZP</t>
  </si>
  <si>
    <t>NZP</t>
  </si>
  <si>
    <t>PZT</t>
  </si>
  <si>
    <t>THP</t>
  </si>
  <si>
    <t>Dělníci a prov. Pracovníci</t>
  </si>
  <si>
    <t>Celkem organizace</t>
  </si>
  <si>
    <t>z toho: tarif</t>
  </si>
  <si>
    <t xml:space="preserve">             osobní příplatek</t>
  </si>
  <si>
    <t xml:space="preserve">             odměny</t>
  </si>
  <si>
    <t>platy zaměstnanců</t>
  </si>
  <si>
    <t>sociální pojištění (úč. 524 - 528)</t>
  </si>
  <si>
    <t>1. - 11/2004</t>
  </si>
  <si>
    <t>II. Vývoj průměrných mezd</t>
  </si>
  <si>
    <t>Předpokládané plnění 2004</t>
  </si>
  <si>
    <t>Pololetní vývoj</t>
  </si>
  <si>
    <t>Vybrané kategorie</t>
  </si>
  <si>
    <t>Průměrné mzdy</t>
  </si>
  <si>
    <t>Přepočtený počet zaměstnanců</t>
  </si>
  <si>
    <t>I. Přehled osobních nákladů pro rok 2004 v tis. Kč</t>
  </si>
  <si>
    <t>počet stran: 1</t>
  </si>
  <si>
    <t xml:space="preserve">RK-03-2005-35, př. 1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</si>
</sst>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u val="single"/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3" fontId="2" fillId="2" borderId="7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/>
    </xf>
    <xf numFmtId="3" fontId="2" fillId="2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12" xfId="0" applyFont="1" applyFill="1" applyBorder="1" applyAlignment="1" quotePrefix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10" fontId="2" fillId="0" borderId="1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0" fontId="2" fillId="2" borderId="15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14" fontId="5" fillId="2" borderId="20" xfId="0" applyNumberFormat="1" applyFont="1" applyFill="1" applyBorder="1" applyAlignment="1">
      <alignment horizontal="center" vertical="center"/>
    </xf>
    <xf numFmtId="14" fontId="5" fillId="2" borderId="21" xfId="0" applyNumberFormat="1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27" xfId="0" applyNumberFormat="1" applyFont="1" applyFill="1" applyBorder="1" applyAlignment="1">
      <alignment vertical="center"/>
    </xf>
    <xf numFmtId="14" fontId="5" fillId="2" borderId="20" xfId="0" applyNumberFormat="1" applyFont="1" applyFill="1" applyBorder="1" applyAlignment="1">
      <alignment vertical="center"/>
    </xf>
    <xf numFmtId="14" fontId="5" fillId="2" borderId="28" xfId="0" applyNumberFormat="1" applyFont="1" applyFill="1" applyBorder="1" applyAlignment="1">
      <alignment vertical="center"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2" borderId="28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vertical="center"/>
    </xf>
    <xf numFmtId="3" fontId="5" fillId="0" borderId="5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2" borderId="6" xfId="0" applyNumberFormat="1" applyFont="1" applyFill="1" applyBorder="1" applyAlignment="1">
      <alignment vertical="center"/>
    </xf>
    <xf numFmtId="3" fontId="5" fillId="2" borderId="30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7" xfId="0" applyNumberFormat="1" applyFont="1" applyFill="1" applyBorder="1" applyAlignment="1">
      <alignment vertical="center"/>
    </xf>
    <xf numFmtId="14" fontId="5" fillId="2" borderId="21" xfId="0" applyNumberFormat="1" applyFont="1" applyFill="1" applyBorder="1" applyAlignment="1">
      <alignment vertical="center"/>
    </xf>
    <xf numFmtId="14" fontId="5" fillId="2" borderId="33" xfId="0" applyNumberFormat="1" applyFont="1" applyFill="1" applyBorder="1" applyAlignment="1">
      <alignment vertical="center"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2" borderId="37" xfId="0" applyNumberFormat="1" applyFont="1" applyFill="1" applyBorder="1" applyAlignment="1">
      <alignment vertical="center"/>
    </xf>
    <xf numFmtId="3" fontId="5" fillId="2" borderId="33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14" fontId="5" fillId="2" borderId="39" xfId="0" applyNumberFormat="1" applyFont="1" applyFill="1" applyBorder="1" applyAlignment="1">
      <alignment vertical="center"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2" borderId="43" xfId="0" applyNumberFormat="1" applyFont="1" applyFill="1" applyBorder="1" applyAlignment="1">
      <alignment vertical="center"/>
    </xf>
    <xf numFmtId="3" fontId="5" fillId="2" borderId="39" xfId="0" applyNumberFormat="1" applyFont="1" applyFill="1" applyBorder="1" applyAlignment="1">
      <alignment vertical="center"/>
    </xf>
    <xf numFmtId="3" fontId="5" fillId="2" borderId="41" xfId="0" applyNumberFormat="1" applyFont="1" applyFill="1" applyBorder="1" applyAlignment="1">
      <alignment vertical="center"/>
    </xf>
    <xf numFmtId="3" fontId="5" fillId="2" borderId="44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10" fontId="2" fillId="0" borderId="15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0" fontId="5" fillId="2" borderId="39" xfId="0" applyFont="1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3" fontId="2" fillId="2" borderId="3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3" fontId="2" fillId="2" borderId="21" xfId="0" applyNumberFormat="1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3" fontId="2" fillId="2" borderId="30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vertical="center"/>
    </xf>
    <xf numFmtId="3" fontId="2" fillId="2" borderId="51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53" xfId="0" applyFont="1" applyFill="1" applyBorder="1" applyAlignment="1">
      <alignment vertical="center"/>
    </xf>
    <xf numFmtId="0" fontId="5" fillId="2" borderId="54" xfId="0" applyFont="1" applyFill="1" applyBorder="1" applyAlignment="1">
      <alignment vertical="center"/>
    </xf>
    <xf numFmtId="0" fontId="5" fillId="2" borderId="55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5" fillId="2" borderId="19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0" borderId="20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20.421875" style="1" customWidth="1"/>
    <col min="2" max="2" width="14.00390625" style="1" customWidth="1"/>
    <col min="3" max="3" width="11.57421875" style="1" customWidth="1"/>
    <col min="4" max="4" width="11.28125" style="1" customWidth="1"/>
    <col min="5" max="6" width="9.8515625" style="1" customWidth="1"/>
    <col min="7" max="8" width="10.8515625" style="1" customWidth="1"/>
    <col min="9" max="9" width="11.421875" style="23" customWidth="1"/>
  </cols>
  <sheetData>
    <row r="1" spans="1:7" ht="15">
      <c r="A1" s="3"/>
      <c r="G1" s="13" t="s">
        <v>34</v>
      </c>
    </row>
    <row r="2" spans="7:9" s="2" customFormat="1" ht="12.75">
      <c r="G2" s="17" t="s">
        <v>33</v>
      </c>
      <c r="I2" s="24"/>
    </row>
    <row r="3" ht="12.75">
      <c r="G3" s="90"/>
    </row>
    <row r="5" ht="13.5" thickBot="1">
      <c r="A5" s="13" t="s">
        <v>32</v>
      </c>
    </row>
    <row r="6" spans="1:7" s="11" customFormat="1" ht="18.75" customHeight="1">
      <c r="A6" s="104" t="s">
        <v>5</v>
      </c>
      <c r="B6" s="102" t="s">
        <v>0</v>
      </c>
      <c r="C6" s="106" t="s">
        <v>2</v>
      </c>
      <c r="D6" s="107"/>
      <c r="E6" s="100" t="s">
        <v>3</v>
      </c>
      <c r="F6" s="101"/>
      <c r="G6" s="61"/>
    </row>
    <row r="7" spans="1:7" s="19" customFormat="1" ht="39" customHeight="1" thickBot="1">
      <c r="A7" s="105"/>
      <c r="B7" s="103"/>
      <c r="C7" s="18" t="s">
        <v>25</v>
      </c>
      <c r="D7" s="60" t="s">
        <v>27</v>
      </c>
      <c r="E7" s="20" t="s">
        <v>7</v>
      </c>
      <c r="F7" s="21" t="s">
        <v>8</v>
      </c>
      <c r="G7"/>
    </row>
    <row r="8" spans="1:7" s="5" customFormat="1" ht="20.25" customHeight="1">
      <c r="A8" s="8" t="s">
        <v>23</v>
      </c>
      <c r="B8" s="7">
        <v>203608</v>
      </c>
      <c r="C8" s="7">
        <v>177422</v>
      </c>
      <c r="D8" s="14">
        <f>205750-471</f>
        <v>205279</v>
      </c>
      <c r="E8" s="26">
        <f>SUM(D8-B8)</f>
        <v>1671</v>
      </c>
      <c r="F8" s="22">
        <f>+D8/B8</f>
        <v>1.0082069466818593</v>
      </c>
      <c r="G8"/>
    </row>
    <row r="9" spans="1:7" s="5" customFormat="1" ht="20.25" customHeight="1">
      <c r="A9" s="9" t="s">
        <v>1</v>
      </c>
      <c r="B9" s="4">
        <v>729</v>
      </c>
      <c r="C9" s="4">
        <v>1140</v>
      </c>
      <c r="D9" s="15">
        <v>1200</v>
      </c>
      <c r="E9" s="27">
        <f>SUM(D9-B9)</f>
        <v>471</v>
      </c>
      <c r="F9" s="22">
        <f>+D9/B9</f>
        <v>1.646090534979424</v>
      </c>
      <c r="G9"/>
    </row>
    <row r="10" spans="1:7" s="5" customFormat="1" ht="20.25" customHeight="1">
      <c r="A10" s="9" t="s">
        <v>6</v>
      </c>
      <c r="B10" s="4">
        <f>SUM(B8:B9)</f>
        <v>204337</v>
      </c>
      <c r="C10" s="4">
        <f>SUM(C8:C9)</f>
        <v>178562</v>
      </c>
      <c r="D10" s="15">
        <f>SUM(D8:D9)</f>
        <v>206479</v>
      </c>
      <c r="E10" s="27">
        <f>SUM(D10-B10)</f>
        <v>2142</v>
      </c>
      <c r="F10" s="22">
        <f>+D10/B10</f>
        <v>1.0104826830187386</v>
      </c>
      <c r="G10"/>
    </row>
    <row r="11" spans="1:7" s="5" customFormat="1" ht="30" customHeight="1" thickBot="1">
      <c r="A11" s="59" t="s">
        <v>24</v>
      </c>
      <c r="B11" s="4">
        <v>75685</v>
      </c>
      <c r="C11" s="4">
        <v>65987</v>
      </c>
      <c r="D11" s="15">
        <v>76422</v>
      </c>
      <c r="E11" s="87">
        <f>SUM(D11-B11)</f>
        <v>737</v>
      </c>
      <c r="F11" s="88">
        <f>+D11/B11</f>
        <v>1.009737728744137</v>
      </c>
      <c r="G11"/>
    </row>
    <row r="12" spans="1:7" s="5" customFormat="1" ht="20.25" customHeight="1" thickBot="1">
      <c r="A12" s="10" t="s">
        <v>4</v>
      </c>
      <c r="B12" s="6">
        <v>280022</v>
      </c>
      <c r="C12" s="6">
        <v>244549</v>
      </c>
      <c r="D12" s="16">
        <v>282901</v>
      </c>
      <c r="E12" s="12">
        <f>SUM(D12-B12)</f>
        <v>2879</v>
      </c>
      <c r="F12" s="25">
        <f>+D12/B12</f>
        <v>1.0102813350379614</v>
      </c>
      <c r="G12"/>
    </row>
    <row r="16" ht="13.5" thickBot="1">
      <c r="A16" s="13" t="s">
        <v>26</v>
      </c>
    </row>
    <row r="17" spans="1:4" ht="23.25" customHeight="1" thickBot="1">
      <c r="A17" s="91" t="s">
        <v>9</v>
      </c>
      <c r="B17" s="93" t="s">
        <v>28</v>
      </c>
      <c r="C17" s="94"/>
      <c r="D17" s="95"/>
    </row>
    <row r="18" spans="1:4" ht="13.5" thickBot="1">
      <c r="A18" s="92"/>
      <c r="B18" s="32">
        <v>37437</v>
      </c>
      <c r="C18" s="33">
        <v>37802</v>
      </c>
      <c r="D18" s="33">
        <v>38168</v>
      </c>
    </row>
    <row r="19" spans="1:4" ht="12.75">
      <c r="A19" s="28" t="s">
        <v>10</v>
      </c>
      <c r="B19" s="34">
        <v>31836</v>
      </c>
      <c r="C19" s="35">
        <v>35120</v>
      </c>
      <c r="D19" s="36">
        <v>35429.73777023934</v>
      </c>
    </row>
    <row r="20" spans="1:4" ht="12.75">
      <c r="A20" s="29" t="s">
        <v>11</v>
      </c>
      <c r="B20" s="37">
        <v>24440</v>
      </c>
      <c r="C20" s="38">
        <v>21954</v>
      </c>
      <c r="D20" s="39">
        <v>26403.125</v>
      </c>
    </row>
    <row r="21" spans="1:4" ht="12.75">
      <c r="A21" s="29" t="s">
        <v>12</v>
      </c>
      <c r="B21" s="37">
        <v>21467</v>
      </c>
      <c r="C21" s="38">
        <v>22594</v>
      </c>
      <c r="D21" s="39">
        <v>21903.489326765193</v>
      </c>
    </row>
    <row r="22" spans="1:4" ht="12.75">
      <c r="A22" s="29" t="s">
        <v>13</v>
      </c>
      <c r="B22" s="37">
        <v>10299</v>
      </c>
      <c r="C22" s="38">
        <v>9560</v>
      </c>
      <c r="D22" s="39">
        <v>9556.689342403628</v>
      </c>
    </row>
    <row r="23" spans="1:4" ht="12.75">
      <c r="A23" s="29" t="s">
        <v>14</v>
      </c>
      <c r="B23" s="37">
        <v>15155</v>
      </c>
      <c r="C23" s="38">
        <v>16750</v>
      </c>
      <c r="D23" s="39">
        <v>16229.165376437313</v>
      </c>
    </row>
    <row r="24" spans="1:4" ht="12.75">
      <c r="A24" s="29" t="s">
        <v>15</v>
      </c>
      <c r="B24" s="37">
        <v>11515</v>
      </c>
      <c r="C24" s="38">
        <v>14808</v>
      </c>
      <c r="D24" s="39">
        <v>11484.833333333334</v>
      </c>
    </row>
    <row r="25" spans="1:4" ht="12.75">
      <c r="A25" s="29" t="s">
        <v>16</v>
      </c>
      <c r="B25" s="37">
        <v>10216</v>
      </c>
      <c r="C25" s="38">
        <v>10565</v>
      </c>
      <c r="D25" s="39">
        <v>10307.452873563218</v>
      </c>
    </row>
    <row r="26" spans="1:4" ht="12.75">
      <c r="A26" s="29" t="s">
        <v>17</v>
      </c>
      <c r="B26" s="37">
        <v>13513</v>
      </c>
      <c r="C26" s="38">
        <v>14291</v>
      </c>
      <c r="D26" s="39">
        <v>14236.939669700034</v>
      </c>
    </row>
    <row r="27" spans="1:4" ht="13.5" thickBot="1">
      <c r="A27" s="30" t="s">
        <v>18</v>
      </c>
      <c r="B27" s="40">
        <v>8689</v>
      </c>
      <c r="C27" s="41">
        <v>9343</v>
      </c>
      <c r="D27" s="42">
        <v>8927.39529367705</v>
      </c>
    </row>
    <row r="28" spans="1:4" ht="13.5" thickBot="1">
      <c r="A28" s="31" t="s">
        <v>19</v>
      </c>
      <c r="B28" s="43">
        <v>15744</v>
      </c>
      <c r="C28" s="44">
        <v>17221</v>
      </c>
      <c r="D28" s="45">
        <v>17017.282718553903</v>
      </c>
    </row>
    <row r="30" ht="13.5" thickBot="1"/>
    <row r="31" spans="1:8" ht="22.5" customHeight="1" thickBot="1">
      <c r="A31" s="96" t="s">
        <v>29</v>
      </c>
      <c r="B31" s="97"/>
      <c r="C31" s="112" t="s">
        <v>30</v>
      </c>
      <c r="D31" s="114"/>
      <c r="E31" s="114"/>
      <c r="F31" s="115"/>
      <c r="G31" s="112" t="s">
        <v>31</v>
      </c>
      <c r="H31" s="113"/>
    </row>
    <row r="32" spans="1:8" ht="13.5" thickBot="1">
      <c r="A32" s="98"/>
      <c r="B32" s="99"/>
      <c r="C32" s="70">
        <v>37802</v>
      </c>
      <c r="D32" s="79">
        <v>37894</v>
      </c>
      <c r="E32" s="71">
        <v>38168</v>
      </c>
      <c r="F32" s="47">
        <v>38260</v>
      </c>
      <c r="G32" s="46">
        <v>38168</v>
      </c>
      <c r="H32" s="47">
        <v>38260</v>
      </c>
    </row>
    <row r="33" spans="1:8" ht="12.75">
      <c r="A33" s="119" t="s">
        <v>10</v>
      </c>
      <c r="B33" s="120"/>
      <c r="C33" s="35">
        <v>35120</v>
      </c>
      <c r="D33" s="80">
        <v>34873.57</v>
      </c>
      <c r="E33" s="72">
        <v>35430</v>
      </c>
      <c r="F33" s="48">
        <v>35920</v>
      </c>
      <c r="G33" s="62">
        <v>123.81</v>
      </c>
      <c r="H33" s="63">
        <v>123.8</v>
      </c>
    </row>
    <row r="34" spans="1:8" ht="12.75">
      <c r="A34" s="121" t="s">
        <v>14</v>
      </c>
      <c r="B34" s="122"/>
      <c r="C34" s="54">
        <v>16750</v>
      </c>
      <c r="D34" s="81">
        <v>16541.3</v>
      </c>
      <c r="E34" s="73">
        <v>16229</v>
      </c>
      <c r="F34" s="49">
        <v>16390</v>
      </c>
      <c r="G34" s="64">
        <v>484.41</v>
      </c>
      <c r="H34" s="65">
        <v>484.05</v>
      </c>
    </row>
    <row r="35" spans="1:8" ht="12.75">
      <c r="A35" s="121" t="s">
        <v>17</v>
      </c>
      <c r="B35" s="122"/>
      <c r="C35" s="54">
        <v>14291</v>
      </c>
      <c r="D35" s="81">
        <v>14012.56</v>
      </c>
      <c r="E35" s="73">
        <v>14237</v>
      </c>
      <c r="F35" s="49">
        <v>14062</v>
      </c>
      <c r="G35" s="64">
        <v>59.34</v>
      </c>
      <c r="H35" s="65">
        <v>59.91</v>
      </c>
    </row>
    <row r="36" spans="1:8" ht="13.5" thickBot="1">
      <c r="A36" s="123" t="s">
        <v>18</v>
      </c>
      <c r="B36" s="124"/>
      <c r="C36" s="55">
        <v>9343</v>
      </c>
      <c r="D36" s="82">
        <v>9187.29</v>
      </c>
      <c r="E36" s="74">
        <v>8927</v>
      </c>
      <c r="F36" s="50">
        <v>9002</v>
      </c>
      <c r="G36" s="66">
        <v>160.21</v>
      </c>
      <c r="H36" s="67">
        <v>160.54</v>
      </c>
    </row>
    <row r="37" spans="1:8" ht="13.5" thickBot="1">
      <c r="A37" s="116" t="s">
        <v>19</v>
      </c>
      <c r="B37" s="117"/>
      <c r="C37" s="56">
        <v>17221</v>
      </c>
      <c r="D37" s="83">
        <v>17014</v>
      </c>
      <c r="E37" s="75">
        <v>17017</v>
      </c>
      <c r="F37" s="45">
        <v>17115</v>
      </c>
      <c r="G37" s="68">
        <v>916.86</v>
      </c>
      <c r="H37" s="69">
        <v>925.43</v>
      </c>
    </row>
    <row r="38" spans="1:6" ht="12.75">
      <c r="A38" s="118" t="s">
        <v>20</v>
      </c>
      <c r="B38" s="107"/>
      <c r="C38" s="57">
        <v>9706.19</v>
      </c>
      <c r="D38" s="84">
        <v>9337</v>
      </c>
      <c r="E38" s="76">
        <v>10747</v>
      </c>
      <c r="F38" s="51">
        <v>10299</v>
      </c>
    </row>
    <row r="39" spans="1:6" ht="12.75">
      <c r="A39" s="108" t="s">
        <v>21</v>
      </c>
      <c r="B39" s="109"/>
      <c r="C39" s="58">
        <f>13593293/6/942.05</f>
        <v>2404.9135750048654</v>
      </c>
      <c r="D39" s="85">
        <v>2226</v>
      </c>
      <c r="E39" s="77">
        <v>2152</v>
      </c>
      <c r="F39" s="52">
        <v>2080</v>
      </c>
    </row>
    <row r="40" spans="1:6" ht="13.5" thickBot="1">
      <c r="A40" s="110" t="s">
        <v>22</v>
      </c>
      <c r="B40" s="111"/>
      <c r="C40" s="89">
        <f>405497/6/942.05</f>
        <v>71.740176565292</v>
      </c>
      <c r="D40" s="86">
        <v>75</v>
      </c>
      <c r="E40" s="78">
        <v>104</v>
      </c>
      <c r="F40" s="53">
        <v>116</v>
      </c>
    </row>
  </sheetData>
  <mergeCells count="17">
    <mergeCell ref="A39:B39"/>
    <mergeCell ref="A40:B40"/>
    <mergeCell ref="G31:H31"/>
    <mergeCell ref="C31:F31"/>
    <mergeCell ref="A37:B37"/>
    <mergeCell ref="A38:B38"/>
    <mergeCell ref="A33:B33"/>
    <mergeCell ref="A34:B34"/>
    <mergeCell ref="A35:B35"/>
    <mergeCell ref="A36:B36"/>
    <mergeCell ref="A17:A18"/>
    <mergeCell ref="B17:D17"/>
    <mergeCell ref="A31:B32"/>
    <mergeCell ref="E6:F6"/>
    <mergeCell ref="B6:B7"/>
    <mergeCell ref="A6:A7"/>
    <mergeCell ref="C6:D6"/>
  </mergeCells>
  <printOptions/>
  <pageMargins left="0.52" right="0.21" top="1" bottom="1" header="0.4921259845" footer="0.4921259845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novotnal</dc:creator>
  <cp:keywords/>
  <dc:description/>
  <cp:lastModifiedBy>schallnerova</cp:lastModifiedBy>
  <cp:lastPrinted>2005-01-06T09:40:38Z</cp:lastPrinted>
  <dcterms:created xsi:type="dcterms:W3CDTF">2004-11-30T12:32:44Z</dcterms:created>
  <dcterms:modified xsi:type="dcterms:W3CDTF">2005-01-06T12:21:54Z</dcterms:modified>
  <cp:category/>
  <cp:version/>
  <cp:contentType/>
  <cp:contentStatus/>
</cp:coreProperties>
</file>