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12000" windowHeight="7305" activeTab="0"/>
  </bookViews>
  <sheets>
    <sheet name="RK-03-2005-21, př. 1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<sst xmlns="http://schemas.openxmlformats.org/spreadsheetml/2006/main" count="68" uniqueCount="56">
  <si>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 xml:space="preserve">                                                                                       počet stran: 1</t>
  </si>
  <si>
    <t>Návrh na změnu příjmů a výdajů rozpočtu kraje Vysočina na rok 2004</t>
  </si>
  <si>
    <t>I. Úprava příjmů rozpočtu kraje</t>
  </si>
  <si>
    <t>/v tis. Kč/</t>
  </si>
  <si>
    <t>Rozpočet</t>
  </si>
  <si>
    <t xml:space="preserve">Návrh </t>
  </si>
  <si>
    <t>schválený</t>
  </si>
  <si>
    <t>upravený</t>
  </si>
  <si>
    <t>na změnu</t>
  </si>
  <si>
    <t xml:space="preserve">po </t>
  </si>
  <si>
    <t>+  -</t>
  </si>
  <si>
    <t>úpravě</t>
  </si>
  <si>
    <t>pol. 4116 - Ostatní neinvestiční přijaté dotace ze st.rozpočtu</t>
  </si>
  <si>
    <t>II. Úprava výdajů rozpočtu kraje a úprava "Příspěvku na provoz" u příspěvkových organizací</t>
  </si>
  <si>
    <t>Příspěvek na provoz s ÚZ 13101</t>
  </si>
  <si>
    <t>Kapitola</t>
  </si>
  <si>
    <t>ORJ</t>
  </si>
  <si>
    <t>§/organizace</t>
  </si>
  <si>
    <t>Kultura</t>
  </si>
  <si>
    <t>z toho: Horácká galerie v Novém Městě na M.</t>
  </si>
  <si>
    <t xml:space="preserve">           Muzeum Vysočiny Třebíč</t>
  </si>
  <si>
    <t>Sociální věci</t>
  </si>
  <si>
    <t xml:space="preserve">            Domov důchodců Humpolec</t>
  </si>
  <si>
    <t xml:space="preserve">            Domov důchodců Mitrov</t>
  </si>
  <si>
    <t xml:space="preserve">            Domov důchodců Velké Meziříčí</t>
  </si>
  <si>
    <t>Zdravotnictví</t>
  </si>
  <si>
    <t>z toho: Nemocnice Pelhřimov</t>
  </si>
  <si>
    <t xml:space="preserve">            Nemocnice Třebíč</t>
  </si>
  <si>
    <t xml:space="preserve">            Nemocnice Nové Město na M.</t>
  </si>
  <si>
    <t>Školství</t>
  </si>
  <si>
    <t>Speciální školy Nové Město na Moravě</t>
  </si>
  <si>
    <t>Speciální školy Velká Bíteš, Tišnovská</t>
  </si>
  <si>
    <t>Speciální školy pro ment.post.Žďár n/Sázavou</t>
  </si>
  <si>
    <t>Speciální školy Velké Meziříčí</t>
  </si>
  <si>
    <t>Speciální školy Velká Bíteš, U Stadionu</t>
  </si>
  <si>
    <t>Speciální škola H.Brod, U Trojice</t>
  </si>
  <si>
    <t>Zvláštní škola Pacov</t>
  </si>
  <si>
    <t>Speciální školy Kamenice n/Lipou</t>
  </si>
  <si>
    <t>Gymnázium, VOŠ a ISŠ stroj. Ledeč n/Sáz.</t>
  </si>
  <si>
    <t>Hotelová škola a OA Velké Meziříčí</t>
  </si>
  <si>
    <t>VOŠ a ISŠ strojnická Ledeč n/Sázavou</t>
  </si>
  <si>
    <t>SZŠ a VZŠ Žďár nad Sázavou</t>
  </si>
  <si>
    <t>Školní statek Třebíč</t>
  </si>
  <si>
    <t>Školní statek Bystřice n/Pernštejnem</t>
  </si>
  <si>
    <t>DDM Žďár nad Sázavou</t>
  </si>
  <si>
    <t>Centrum-DDM Ledeč nad Sázavou</t>
  </si>
  <si>
    <t>Výdaje celkem</t>
  </si>
  <si>
    <t>z toho: ÚSP Zboží</t>
  </si>
  <si>
    <t>z toho:  Domov důchodců Havl. Brod</t>
  </si>
  <si>
    <t>3=4-2</t>
  </si>
  <si>
    <t>Speciální školy Bystřice nad Pernštejnem</t>
  </si>
  <si>
    <t>VOŠ,SZeŠ,SOÚ opr. a OU Bystřice nad Pern.</t>
  </si>
  <si>
    <t>Doprava</t>
  </si>
  <si>
    <t>z toho: SÚS Žďár nad Sázavou</t>
  </si>
  <si>
    <t>Druh příjmů - dotace od úřadů práce s ÚZ 13101</t>
  </si>
  <si>
    <t xml:space="preserve">                                                                            RK-03-2005-21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</si>
</sst>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vertAlign val="superscript"/>
      <sz val="10"/>
      <name val="Arial CE"/>
      <family val="2"/>
    </font>
    <font>
      <sz val="8"/>
      <color indexed="10"/>
      <name val="Arial CE"/>
      <family val="2"/>
    </font>
    <font>
      <b/>
      <sz val="10"/>
      <name val="Times New Roman CE"/>
      <family val="1"/>
    </font>
    <font>
      <b/>
      <sz val="10"/>
      <color indexed="10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2" borderId="4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164" fontId="1" fillId="0" borderId="9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164" fontId="5" fillId="0" borderId="20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4" fontId="7" fillId="0" borderId="24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4" fontId="7" fillId="0" borderId="26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1" fillId="0" borderId="27" xfId="0" applyFont="1" applyBorder="1" applyAlignment="1">
      <alignment horizontal="left"/>
    </xf>
    <xf numFmtId="164" fontId="5" fillId="0" borderId="28" xfId="0" applyNumberFormat="1" applyFont="1" applyBorder="1" applyAlignment="1">
      <alignment/>
    </xf>
    <xf numFmtId="164" fontId="5" fillId="0" borderId="29" xfId="0" applyNumberFormat="1" applyFont="1" applyBorder="1" applyAlignment="1">
      <alignment/>
    </xf>
    <xf numFmtId="164" fontId="5" fillId="0" borderId="30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0" fontId="4" fillId="2" borderId="2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164" fontId="5" fillId="0" borderId="1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164" fontId="8" fillId="0" borderId="8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2" borderId="32" xfId="0" applyFont="1" applyFill="1" applyBorder="1" applyAlignment="1">
      <alignment horizontal="centerContinuous"/>
    </xf>
    <xf numFmtId="0" fontId="2" fillId="2" borderId="25" xfId="0" applyFont="1" applyFill="1" applyBorder="1" applyAlignment="1">
      <alignment horizontal="centerContinuous"/>
    </xf>
    <xf numFmtId="0" fontId="2" fillId="2" borderId="26" xfId="0" applyFont="1" applyFill="1" applyBorder="1" applyAlignment="1">
      <alignment horizontal="centerContinuous"/>
    </xf>
    <xf numFmtId="0" fontId="2" fillId="2" borderId="20" xfId="0" applyFont="1" applyFill="1" applyBorder="1" applyAlignment="1">
      <alignment horizontal="centerContinuous" vertical="center"/>
    </xf>
    <xf numFmtId="0" fontId="2" fillId="2" borderId="22" xfId="0" applyFont="1" applyFill="1" applyBorder="1" applyAlignment="1">
      <alignment horizontal="centerContinuous" vertical="center"/>
    </xf>
    <xf numFmtId="0" fontId="2" fillId="2" borderId="33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21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0" fillId="2" borderId="34" xfId="0" applyFill="1" applyBorder="1" applyAlignment="1">
      <alignment horizontal="centerContinuous" vertical="center"/>
    </xf>
    <xf numFmtId="0" fontId="0" fillId="2" borderId="24" xfId="0" applyFill="1" applyBorder="1" applyAlignment="1">
      <alignment horizontal="centerContinuous" vertical="center"/>
    </xf>
    <xf numFmtId="164" fontId="7" fillId="0" borderId="32" xfId="0" applyNumberFormat="1" applyFont="1" applyBorder="1" applyAlignment="1">
      <alignment/>
    </xf>
    <xf numFmtId="164" fontId="7" fillId="0" borderId="35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164" fontId="7" fillId="0" borderId="36" xfId="0" applyNumberFormat="1" applyFont="1" applyBorder="1" applyAlignment="1">
      <alignment/>
    </xf>
    <xf numFmtId="164" fontId="5" fillId="0" borderId="34" xfId="0" applyNumberFormat="1" applyFont="1" applyBorder="1" applyAlignment="1">
      <alignment/>
    </xf>
    <xf numFmtId="164" fontId="5" fillId="0" borderId="36" xfId="0" applyNumberFormat="1" applyFont="1" applyBorder="1" applyAlignment="1">
      <alignment/>
    </xf>
    <xf numFmtId="0" fontId="1" fillId="0" borderId="37" xfId="0" applyFont="1" applyBorder="1" applyAlignment="1">
      <alignment horizontal="left"/>
    </xf>
    <xf numFmtId="164" fontId="8" fillId="0" borderId="24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164" fontId="7" fillId="0" borderId="14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0" fontId="13" fillId="0" borderId="4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" fillId="2" borderId="40" xfId="0" applyFont="1" applyFill="1" applyBorder="1" applyAlignment="1">
      <alignment/>
    </xf>
    <xf numFmtId="0" fontId="2" fillId="2" borderId="41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left"/>
    </xf>
    <xf numFmtId="164" fontId="12" fillId="2" borderId="40" xfId="0" applyNumberFormat="1" applyFont="1" applyFill="1" applyBorder="1" applyAlignment="1">
      <alignment/>
    </xf>
    <xf numFmtId="164" fontId="12" fillId="2" borderId="42" xfId="0" applyNumberFormat="1" applyFont="1" applyFill="1" applyBorder="1" applyAlignment="1">
      <alignment/>
    </xf>
    <xf numFmtId="164" fontId="12" fillId="2" borderId="43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selection activeCell="C33" sqref="C33"/>
    </sheetView>
  </sheetViews>
  <sheetFormatPr defaultColWidth="9.00390625" defaultRowHeight="12.75"/>
  <cols>
    <col min="1" max="1" width="11.00390625" style="0" customWidth="1"/>
    <col min="2" max="2" width="7.25390625" style="4" customWidth="1"/>
    <col min="3" max="3" width="32.375" style="5" customWidth="1"/>
    <col min="4" max="7" width="10.75390625" style="0" customWidth="1"/>
    <col min="9" max="9" width="11.375" style="0" customWidth="1"/>
  </cols>
  <sheetData>
    <row r="1" ht="12.75">
      <c r="G1" s="46" t="s">
        <v>55</v>
      </c>
    </row>
    <row r="2" ht="12.75">
      <c r="G2" s="46" t="s">
        <v>0</v>
      </c>
    </row>
    <row r="3" ht="15.75">
      <c r="A3" s="3" t="s">
        <v>1</v>
      </c>
    </row>
    <row r="4" ht="9.75" customHeight="1">
      <c r="A4" s="3"/>
    </row>
    <row r="5" ht="12.75">
      <c r="A5" s="2" t="s">
        <v>2</v>
      </c>
    </row>
    <row r="6" spans="1:7" ht="9.75" customHeight="1" thickBot="1">
      <c r="A6" s="3"/>
      <c r="G6" s="1" t="s">
        <v>3</v>
      </c>
    </row>
    <row r="7" spans="1:7" s="23" customFormat="1" ht="12.75">
      <c r="A7" s="24"/>
      <c r="B7" s="27"/>
      <c r="C7" s="28"/>
      <c r="D7" s="90" t="s">
        <v>4</v>
      </c>
      <c r="E7" s="92"/>
      <c r="F7" s="12" t="s">
        <v>5</v>
      </c>
      <c r="G7" s="12" t="s">
        <v>4</v>
      </c>
    </row>
    <row r="8" spans="1:7" s="23" customFormat="1" ht="12.75">
      <c r="A8" s="13" t="s">
        <v>54</v>
      </c>
      <c r="B8" s="29"/>
      <c r="C8" s="30"/>
      <c r="D8" s="95" t="s">
        <v>6</v>
      </c>
      <c r="E8" s="97" t="s">
        <v>7</v>
      </c>
      <c r="F8" s="14" t="s">
        <v>8</v>
      </c>
      <c r="G8" s="15" t="s">
        <v>9</v>
      </c>
    </row>
    <row r="9" spans="1:7" s="23" customFormat="1" ht="13.5" thickBot="1">
      <c r="A9" s="16"/>
      <c r="B9" s="31"/>
      <c r="C9" s="32"/>
      <c r="D9" s="96"/>
      <c r="E9" s="98"/>
      <c r="F9" s="59" t="s">
        <v>10</v>
      </c>
      <c r="G9" s="19" t="s">
        <v>11</v>
      </c>
    </row>
    <row r="10" spans="1:7" s="140" customFormat="1" ht="9.75">
      <c r="A10" s="135"/>
      <c r="B10" s="120"/>
      <c r="C10" s="136"/>
      <c r="D10" s="137">
        <v>1</v>
      </c>
      <c r="E10" s="138">
        <v>2</v>
      </c>
      <c r="F10" s="139" t="s">
        <v>49</v>
      </c>
      <c r="G10" s="139">
        <v>4</v>
      </c>
    </row>
    <row r="11" spans="1:7" s="23" customFormat="1" ht="12.75">
      <c r="A11" s="35" t="s">
        <v>12</v>
      </c>
      <c r="B11" s="36"/>
      <c r="C11" s="37"/>
      <c r="D11" s="79">
        <v>0</v>
      </c>
      <c r="E11" s="80">
        <v>2428.5</v>
      </c>
      <c r="F11" s="82">
        <f>SUM(G11-E11)</f>
        <v>1013.8000000000002</v>
      </c>
      <c r="G11" s="81">
        <v>3442.3</v>
      </c>
    </row>
    <row r="12" spans="1:7" s="23" customFormat="1" ht="7.5" customHeight="1" thickBot="1">
      <c r="A12" s="33"/>
      <c r="B12" s="26"/>
      <c r="C12" s="34"/>
      <c r="D12" s="47"/>
      <c r="E12" s="48"/>
      <c r="F12" s="49"/>
      <c r="G12" s="50"/>
    </row>
    <row r="13" ht="9.75" customHeight="1">
      <c r="A13" s="3"/>
    </row>
    <row r="14" ht="12.75">
      <c r="A14" s="2" t="s">
        <v>13</v>
      </c>
    </row>
    <row r="15" ht="9.75" customHeight="1" thickBot="1">
      <c r="G15" s="1" t="s">
        <v>3</v>
      </c>
    </row>
    <row r="16" spans="1:7" ht="12.75">
      <c r="A16" s="9"/>
      <c r="B16" s="10"/>
      <c r="C16" s="11"/>
      <c r="D16" s="90" t="s">
        <v>14</v>
      </c>
      <c r="E16" s="91"/>
      <c r="F16" s="91"/>
      <c r="G16" s="92"/>
    </row>
    <row r="17" spans="1:7" ht="12.75">
      <c r="A17" s="56"/>
      <c r="B17" s="57"/>
      <c r="C17" s="58"/>
      <c r="D17" s="93" t="s">
        <v>4</v>
      </c>
      <c r="E17" s="94"/>
      <c r="F17" s="60" t="s">
        <v>5</v>
      </c>
      <c r="G17" s="15" t="s">
        <v>4</v>
      </c>
    </row>
    <row r="18" spans="1:7" s="2" customFormat="1" ht="12.75">
      <c r="A18" s="13" t="s">
        <v>15</v>
      </c>
      <c r="B18" s="14" t="s">
        <v>16</v>
      </c>
      <c r="C18" s="14" t="s">
        <v>17</v>
      </c>
      <c r="D18" s="99"/>
      <c r="E18" s="100"/>
      <c r="F18" s="14" t="s">
        <v>8</v>
      </c>
      <c r="G18" s="15" t="s">
        <v>9</v>
      </c>
    </row>
    <row r="19" spans="1:7" s="2" customFormat="1" ht="13.5" thickBot="1">
      <c r="A19" s="16"/>
      <c r="B19" s="17"/>
      <c r="C19" s="83"/>
      <c r="D19" s="25" t="s">
        <v>6</v>
      </c>
      <c r="E19" s="18" t="s">
        <v>7</v>
      </c>
      <c r="F19" s="59" t="s">
        <v>10</v>
      </c>
      <c r="G19" s="19" t="s">
        <v>11</v>
      </c>
    </row>
    <row r="20" spans="1:7" s="124" customFormat="1" ht="9.75">
      <c r="A20" s="118"/>
      <c r="B20" s="119"/>
      <c r="C20" s="120"/>
      <c r="D20" s="121">
        <v>1</v>
      </c>
      <c r="E20" s="122">
        <v>2</v>
      </c>
      <c r="F20" s="123" t="s">
        <v>49</v>
      </c>
      <c r="G20" s="123">
        <v>4</v>
      </c>
    </row>
    <row r="21" spans="1:7" s="22" customFormat="1" ht="12">
      <c r="A21" s="116" t="s">
        <v>52</v>
      </c>
      <c r="B21" s="66">
        <v>1000</v>
      </c>
      <c r="C21" s="117">
        <v>2212</v>
      </c>
      <c r="D21" s="126">
        <f>SUM(D22)</f>
        <v>0</v>
      </c>
      <c r="E21" s="127">
        <f>SUM(E22)</f>
        <v>0</v>
      </c>
      <c r="F21" s="127">
        <f>SUM(F22)</f>
        <v>14.3</v>
      </c>
      <c r="G21" s="127">
        <f>SUM(G22)</f>
        <v>14.3</v>
      </c>
    </row>
    <row r="22" spans="1:7" s="22" customFormat="1" ht="12">
      <c r="A22" s="111"/>
      <c r="B22" s="112"/>
      <c r="C22" s="125" t="s">
        <v>53</v>
      </c>
      <c r="D22" s="128">
        <v>0</v>
      </c>
      <c r="E22" s="129">
        <v>0</v>
      </c>
      <c r="F22" s="134">
        <f>SUM(G22-E22)</f>
        <v>14.3</v>
      </c>
      <c r="G22" s="130">
        <v>14.3</v>
      </c>
    </row>
    <row r="23" spans="1:7" s="22" customFormat="1" ht="7.5" customHeight="1" thickBot="1">
      <c r="A23" s="114"/>
      <c r="B23" s="115"/>
      <c r="C23" s="113"/>
      <c r="D23" s="131"/>
      <c r="E23" s="132"/>
      <c r="F23" s="133"/>
      <c r="G23" s="133"/>
    </row>
    <row r="24" spans="1:7" ht="12.75">
      <c r="A24" s="65" t="s">
        <v>18</v>
      </c>
      <c r="B24" s="66">
        <v>4000</v>
      </c>
      <c r="C24" s="67">
        <v>3315</v>
      </c>
      <c r="D24" s="105">
        <f>SUM(D25:D26)</f>
        <v>0</v>
      </c>
      <c r="E24" s="106">
        <f>SUM(E25:E26)</f>
        <v>85.1</v>
      </c>
      <c r="F24" s="68">
        <f>SUM(F25:F26)</f>
        <v>10.199999999999992</v>
      </c>
      <c r="G24" s="68">
        <f>SUM(E24:F24)</f>
        <v>95.29999999999998</v>
      </c>
    </row>
    <row r="25" spans="1:7" ht="12.75">
      <c r="A25" s="20"/>
      <c r="B25" s="39"/>
      <c r="C25" s="8" t="s">
        <v>19</v>
      </c>
      <c r="D25" s="52">
        <v>0</v>
      </c>
      <c r="E25" s="53">
        <v>58.5</v>
      </c>
      <c r="F25" s="55">
        <f>SUM(G25-E25)</f>
        <v>10.099999999999994</v>
      </c>
      <c r="G25" s="54">
        <v>68.6</v>
      </c>
    </row>
    <row r="26" spans="1:7" ht="12.75">
      <c r="A26" s="20"/>
      <c r="B26" s="39"/>
      <c r="C26" s="8" t="s">
        <v>20</v>
      </c>
      <c r="D26" s="52">
        <v>0</v>
      </c>
      <c r="E26" s="53">
        <v>26.6</v>
      </c>
      <c r="F26" s="55">
        <f>SUM(G26-E26)</f>
        <v>0.09999999999999787</v>
      </c>
      <c r="G26" s="54">
        <v>26.7</v>
      </c>
    </row>
    <row r="27" spans="1:9" ht="7.5" customHeight="1" thickBot="1">
      <c r="A27" s="20"/>
      <c r="B27" s="39"/>
      <c r="C27" s="61"/>
      <c r="D27" s="62"/>
      <c r="E27" s="63"/>
      <c r="F27" s="64"/>
      <c r="G27" s="64"/>
      <c r="I27" s="44"/>
    </row>
    <row r="28" spans="1:7" ht="12.75">
      <c r="A28" s="69" t="s">
        <v>21</v>
      </c>
      <c r="B28" s="70">
        <v>5000</v>
      </c>
      <c r="C28" s="71">
        <v>4311</v>
      </c>
      <c r="D28" s="101">
        <f>SUM(D29)</f>
        <v>0</v>
      </c>
      <c r="E28" s="102">
        <f>SUM(E29)</f>
        <v>0</v>
      </c>
      <c r="F28" s="72">
        <f>SUM(F29)</f>
        <v>8.1</v>
      </c>
      <c r="G28" s="72">
        <f>SUM(E28:F28)</f>
        <v>8.1</v>
      </c>
    </row>
    <row r="29" spans="1:7" ht="12.75">
      <c r="A29" s="65"/>
      <c r="B29" s="66"/>
      <c r="C29" s="109" t="s">
        <v>47</v>
      </c>
      <c r="D29" s="107">
        <v>0</v>
      </c>
      <c r="E29" s="108">
        <v>0</v>
      </c>
      <c r="F29" s="110">
        <f>SUM(G29-E29)</f>
        <v>8.1</v>
      </c>
      <c r="G29" s="54">
        <v>8.1</v>
      </c>
    </row>
    <row r="30" spans="1:7" ht="12.75">
      <c r="A30" s="65"/>
      <c r="B30" s="66"/>
      <c r="C30" s="67">
        <v>4316</v>
      </c>
      <c r="D30" s="105">
        <f>SUM(D31:D34)</f>
        <v>0</v>
      </c>
      <c r="E30" s="106">
        <f>SUM(E31:E34)</f>
        <v>255.3</v>
      </c>
      <c r="F30" s="68">
        <f>SUM(F31:F34)</f>
        <v>211.6</v>
      </c>
      <c r="G30" s="51">
        <f>SUM(G31:G34)</f>
        <v>466.9</v>
      </c>
    </row>
    <row r="31" spans="1:7" ht="12.75">
      <c r="A31" s="20"/>
      <c r="B31" s="39"/>
      <c r="C31" s="8" t="s">
        <v>48</v>
      </c>
      <c r="D31" s="52">
        <v>0</v>
      </c>
      <c r="E31" s="53">
        <v>13</v>
      </c>
      <c r="F31" s="55">
        <f>SUM(G31-E31)</f>
        <v>7.5</v>
      </c>
      <c r="G31" s="54">
        <v>20.5</v>
      </c>
    </row>
    <row r="32" spans="1:7" ht="12.75">
      <c r="A32" s="21"/>
      <c r="B32" s="39"/>
      <c r="C32" s="8" t="s">
        <v>22</v>
      </c>
      <c r="D32" s="52">
        <v>0</v>
      </c>
      <c r="E32" s="53">
        <v>121.1</v>
      </c>
      <c r="F32" s="55">
        <f>SUM(G32-E32)</f>
        <v>56.80000000000001</v>
      </c>
      <c r="G32" s="54">
        <v>177.9</v>
      </c>
    </row>
    <row r="33" spans="1:7" ht="12.75">
      <c r="A33" s="21"/>
      <c r="B33" s="39"/>
      <c r="C33" s="8" t="s">
        <v>23</v>
      </c>
      <c r="D33" s="52">
        <v>0</v>
      </c>
      <c r="E33" s="53">
        <v>24.8</v>
      </c>
      <c r="F33" s="55">
        <f>SUM(G33-E33)</f>
        <v>91.5</v>
      </c>
      <c r="G33" s="54">
        <v>116.3</v>
      </c>
    </row>
    <row r="34" spans="1:7" ht="12.75">
      <c r="A34" s="21"/>
      <c r="B34" s="39"/>
      <c r="C34" s="8" t="s">
        <v>24</v>
      </c>
      <c r="D34" s="52">
        <v>0</v>
      </c>
      <c r="E34" s="53">
        <v>96.4</v>
      </c>
      <c r="F34" s="55">
        <f>SUM(G34-E34)</f>
        <v>55.79999999999998</v>
      </c>
      <c r="G34" s="54">
        <v>152.2</v>
      </c>
    </row>
    <row r="35" spans="1:9" ht="7.5" customHeight="1" thickBot="1">
      <c r="A35" s="73"/>
      <c r="B35" s="7"/>
      <c r="C35" s="74"/>
      <c r="D35" s="75"/>
      <c r="E35" s="76"/>
      <c r="F35" s="77"/>
      <c r="G35" s="77"/>
      <c r="I35" s="43"/>
    </row>
    <row r="36" spans="1:9" ht="12.75">
      <c r="A36" s="65" t="s">
        <v>25</v>
      </c>
      <c r="B36" s="66">
        <v>5000</v>
      </c>
      <c r="C36" s="67">
        <v>3522</v>
      </c>
      <c r="D36" s="105">
        <f>SUM(D37:D39)</f>
        <v>0</v>
      </c>
      <c r="E36" s="106">
        <f>SUM(E37:E39)</f>
        <v>1100.2</v>
      </c>
      <c r="F36" s="68">
        <f>SUM(F37:F39)</f>
        <v>543.1</v>
      </c>
      <c r="G36" s="68">
        <f>SUM(G37:G39)</f>
        <v>1643.3000000000002</v>
      </c>
      <c r="I36" s="43"/>
    </row>
    <row r="37" spans="1:9" ht="12.75">
      <c r="A37" s="20"/>
      <c r="B37" s="39"/>
      <c r="C37" s="8" t="s">
        <v>26</v>
      </c>
      <c r="D37" s="52">
        <v>0</v>
      </c>
      <c r="E37" s="53">
        <v>353.8</v>
      </c>
      <c r="F37" s="55">
        <f>SUM(G37-E37)</f>
        <v>217.2</v>
      </c>
      <c r="G37" s="54">
        <v>571</v>
      </c>
      <c r="I37" s="43"/>
    </row>
    <row r="38" spans="1:9" ht="12.75">
      <c r="A38" s="20"/>
      <c r="B38" s="39"/>
      <c r="C38" s="8" t="s">
        <v>27</v>
      </c>
      <c r="D38" s="52">
        <v>0</v>
      </c>
      <c r="E38" s="53">
        <v>29.1</v>
      </c>
      <c r="F38" s="55">
        <f>SUM(G38-E38)</f>
        <v>24.1</v>
      </c>
      <c r="G38" s="54">
        <v>53.2</v>
      </c>
      <c r="I38" s="43"/>
    </row>
    <row r="39" spans="1:9" ht="12.75">
      <c r="A39" s="20"/>
      <c r="B39" s="39"/>
      <c r="C39" s="8" t="s">
        <v>28</v>
      </c>
      <c r="D39" s="52">
        <v>0</v>
      </c>
      <c r="E39" s="53">
        <v>717.3</v>
      </c>
      <c r="F39" s="55">
        <f>SUM(G39-E39)</f>
        <v>301.80000000000007</v>
      </c>
      <c r="G39" s="54">
        <v>1019.1</v>
      </c>
      <c r="I39" s="43"/>
    </row>
    <row r="40" spans="1:9" ht="7.5" customHeight="1" thickBot="1">
      <c r="A40" s="73"/>
      <c r="B40" s="7"/>
      <c r="C40" s="74"/>
      <c r="D40" s="75"/>
      <c r="E40" s="76"/>
      <c r="F40" s="78"/>
      <c r="G40" s="77"/>
      <c r="I40" s="43"/>
    </row>
    <row r="41" spans="1:9" s="2" customFormat="1" ht="12.75">
      <c r="A41" s="65" t="s">
        <v>29</v>
      </c>
      <c r="B41" s="66">
        <v>3000</v>
      </c>
      <c r="C41" s="67">
        <v>3114</v>
      </c>
      <c r="D41" s="105">
        <f>SUM(D42:D50)</f>
        <v>0</v>
      </c>
      <c r="E41" s="106">
        <f>SUM(E42:E50)</f>
        <v>631.5000000000001</v>
      </c>
      <c r="F41" s="68">
        <f>SUM(F42:F50)</f>
        <v>132.60000000000002</v>
      </c>
      <c r="G41" s="68">
        <f>SUM(G42:G50)</f>
        <v>764.0999999999999</v>
      </c>
      <c r="H41" s="89"/>
      <c r="I41" s="45"/>
    </row>
    <row r="42" spans="1:9" ht="12.75">
      <c r="A42" s="6"/>
      <c r="B42" s="39"/>
      <c r="C42" s="8" t="s">
        <v>30</v>
      </c>
      <c r="D42" s="52">
        <v>0</v>
      </c>
      <c r="E42" s="53">
        <v>48.8</v>
      </c>
      <c r="F42" s="55">
        <f>SUM(G42-E42)</f>
        <v>21.799999999999997</v>
      </c>
      <c r="G42" s="54">
        <v>70.6</v>
      </c>
      <c r="I42" s="43"/>
    </row>
    <row r="43" spans="1:9" ht="12.75">
      <c r="A43" s="6"/>
      <c r="B43" s="39"/>
      <c r="C43" s="8" t="s">
        <v>31</v>
      </c>
      <c r="D43" s="52">
        <v>0</v>
      </c>
      <c r="E43" s="53">
        <v>7.5</v>
      </c>
      <c r="F43" s="55">
        <f aca="true" t="shared" si="0" ref="F43:F50">SUM(G43-E43)</f>
        <v>0.09999999999999964</v>
      </c>
      <c r="G43" s="54">
        <v>7.6</v>
      </c>
      <c r="I43" s="43"/>
    </row>
    <row r="44" spans="1:9" ht="12.75">
      <c r="A44" s="6"/>
      <c r="B44" s="39"/>
      <c r="C44" s="8" t="s">
        <v>50</v>
      </c>
      <c r="D44" s="52">
        <v>0</v>
      </c>
      <c r="E44" s="53">
        <v>165.8</v>
      </c>
      <c r="F44" s="55">
        <f t="shared" si="0"/>
        <v>31</v>
      </c>
      <c r="G44" s="54">
        <v>196.8</v>
      </c>
      <c r="I44" s="43"/>
    </row>
    <row r="45" spans="1:9" ht="12.75">
      <c r="A45" s="6"/>
      <c r="B45" s="39"/>
      <c r="C45" s="8" t="s">
        <v>32</v>
      </c>
      <c r="D45" s="52">
        <v>0</v>
      </c>
      <c r="E45" s="53">
        <v>109.3</v>
      </c>
      <c r="F45" s="55">
        <f t="shared" si="0"/>
        <v>0.10000000000000853</v>
      </c>
      <c r="G45" s="54">
        <v>109.4</v>
      </c>
      <c r="I45" s="43"/>
    </row>
    <row r="46" spans="1:7" ht="12.75">
      <c r="A46" s="6"/>
      <c r="B46" s="39"/>
      <c r="C46" s="8" t="s">
        <v>33</v>
      </c>
      <c r="D46" s="52">
        <v>0</v>
      </c>
      <c r="E46" s="53">
        <v>107.2</v>
      </c>
      <c r="F46" s="55">
        <f t="shared" si="0"/>
        <v>21.700000000000003</v>
      </c>
      <c r="G46" s="54">
        <v>128.9</v>
      </c>
    </row>
    <row r="47" spans="1:7" ht="12.75">
      <c r="A47" s="6"/>
      <c r="B47" s="39"/>
      <c r="C47" s="8" t="s">
        <v>34</v>
      </c>
      <c r="D47" s="52">
        <v>0</v>
      </c>
      <c r="E47" s="53">
        <v>52.3</v>
      </c>
      <c r="F47" s="55">
        <f t="shared" si="0"/>
        <v>20.5</v>
      </c>
      <c r="G47" s="54">
        <v>72.8</v>
      </c>
    </row>
    <row r="48" spans="1:7" ht="12.75">
      <c r="A48" s="6"/>
      <c r="B48" s="39"/>
      <c r="C48" s="8" t="s">
        <v>35</v>
      </c>
      <c r="D48" s="52">
        <v>0</v>
      </c>
      <c r="E48" s="53">
        <v>31</v>
      </c>
      <c r="F48" s="55">
        <f t="shared" si="0"/>
        <v>12.299999999999997</v>
      </c>
      <c r="G48" s="54">
        <v>43.3</v>
      </c>
    </row>
    <row r="49" spans="1:7" ht="12.75">
      <c r="A49" s="6"/>
      <c r="B49" s="39"/>
      <c r="C49" s="8" t="s">
        <v>36</v>
      </c>
      <c r="D49" s="52">
        <v>0</v>
      </c>
      <c r="E49" s="53">
        <v>51</v>
      </c>
      <c r="F49" s="55">
        <f t="shared" si="0"/>
        <v>0</v>
      </c>
      <c r="G49" s="54">
        <v>51</v>
      </c>
    </row>
    <row r="50" spans="1:7" ht="12.75">
      <c r="A50" s="6"/>
      <c r="B50" s="39"/>
      <c r="C50" s="8" t="s">
        <v>37</v>
      </c>
      <c r="D50" s="52">
        <v>0</v>
      </c>
      <c r="E50" s="53">
        <v>58.6</v>
      </c>
      <c r="F50" s="55">
        <f t="shared" si="0"/>
        <v>25.1</v>
      </c>
      <c r="G50" s="54">
        <v>83.7</v>
      </c>
    </row>
    <row r="51" spans="1:7" ht="7.5" customHeight="1">
      <c r="A51" s="6"/>
      <c r="B51" s="39"/>
      <c r="C51" s="8"/>
      <c r="D51" s="52"/>
      <c r="E51" s="53"/>
      <c r="F51" s="54"/>
      <c r="G51" s="54"/>
    </row>
    <row r="52" spans="1:7" s="2" customFormat="1" ht="12.75">
      <c r="A52" s="38"/>
      <c r="B52" s="40"/>
      <c r="C52" s="41">
        <v>3121</v>
      </c>
      <c r="D52" s="103">
        <v>0</v>
      </c>
      <c r="E52" s="104">
        <f>SUM(E53)</f>
        <v>19.2</v>
      </c>
      <c r="F52" s="51">
        <f>SUM(F53)</f>
        <v>0</v>
      </c>
      <c r="G52" s="51">
        <f>SUM(G53)</f>
        <v>19.2</v>
      </c>
    </row>
    <row r="53" spans="1:7" ht="12.75">
      <c r="A53" s="6"/>
      <c r="B53" s="39"/>
      <c r="C53" s="8" t="s">
        <v>38</v>
      </c>
      <c r="D53" s="52">
        <v>0</v>
      </c>
      <c r="E53" s="53">
        <v>19.2</v>
      </c>
      <c r="F53" s="55">
        <f>SUM(G53-E53)</f>
        <v>0</v>
      </c>
      <c r="G53" s="54">
        <v>19.2</v>
      </c>
    </row>
    <row r="54" spans="1:7" ht="7.5" customHeight="1">
      <c r="A54" s="6"/>
      <c r="B54" s="39"/>
      <c r="C54" s="8"/>
      <c r="D54" s="52"/>
      <c r="E54" s="53"/>
      <c r="F54" s="54"/>
      <c r="G54" s="54"/>
    </row>
    <row r="55" spans="1:7" s="2" customFormat="1" ht="12.75">
      <c r="A55" s="38"/>
      <c r="B55" s="40"/>
      <c r="C55" s="41">
        <v>3122</v>
      </c>
      <c r="D55" s="103">
        <v>0</v>
      </c>
      <c r="E55" s="104">
        <f>SUM(E56:E59)</f>
        <v>117.4</v>
      </c>
      <c r="F55" s="51">
        <f>SUM(G55-E55)</f>
        <v>47.70000000000002</v>
      </c>
      <c r="G55" s="51">
        <f>SUM(G56:G59)</f>
        <v>165.10000000000002</v>
      </c>
    </row>
    <row r="56" spans="1:7" ht="12.75">
      <c r="A56" s="6"/>
      <c r="B56" s="39"/>
      <c r="C56" s="8" t="s">
        <v>39</v>
      </c>
      <c r="D56" s="52">
        <v>0</v>
      </c>
      <c r="E56" s="53">
        <v>52</v>
      </c>
      <c r="F56" s="55">
        <f>SUM(G56-E56)</f>
        <v>21</v>
      </c>
      <c r="G56" s="54">
        <v>73</v>
      </c>
    </row>
    <row r="57" spans="1:7" ht="12.75">
      <c r="A57" s="6"/>
      <c r="B57" s="39"/>
      <c r="C57" s="8" t="s">
        <v>40</v>
      </c>
      <c r="D57" s="52">
        <v>0</v>
      </c>
      <c r="E57" s="53">
        <v>9.6</v>
      </c>
      <c r="F57" s="55">
        <f>SUM(G57-E57)</f>
        <v>0</v>
      </c>
      <c r="G57" s="54">
        <v>9.6</v>
      </c>
    </row>
    <row r="58" spans="1:7" ht="12.75">
      <c r="A58" s="6"/>
      <c r="B58" s="39"/>
      <c r="C58" s="8" t="s">
        <v>41</v>
      </c>
      <c r="D58" s="52">
        <v>0</v>
      </c>
      <c r="E58" s="53">
        <v>55.8</v>
      </c>
      <c r="F58" s="55">
        <f>SUM(G58-E58)</f>
        <v>12.400000000000006</v>
      </c>
      <c r="G58" s="54">
        <v>68.2</v>
      </c>
    </row>
    <row r="59" spans="1:7" ht="12.75">
      <c r="A59" s="6"/>
      <c r="B59" s="39"/>
      <c r="C59" s="8" t="s">
        <v>51</v>
      </c>
      <c r="D59" s="52">
        <v>0</v>
      </c>
      <c r="E59" s="53">
        <v>0</v>
      </c>
      <c r="F59" s="55">
        <f>SUM(G59-E59)</f>
        <v>14.3</v>
      </c>
      <c r="G59" s="54">
        <v>14.3</v>
      </c>
    </row>
    <row r="60" spans="1:7" ht="7.5" customHeight="1">
      <c r="A60" s="6"/>
      <c r="B60" s="39"/>
      <c r="C60" s="8"/>
      <c r="D60" s="52"/>
      <c r="E60" s="53"/>
      <c r="F60" s="54"/>
      <c r="G60" s="54"/>
    </row>
    <row r="61" spans="1:7" s="2" customFormat="1" ht="12.75">
      <c r="A61" s="38"/>
      <c r="B61" s="40"/>
      <c r="C61" s="41">
        <v>3147</v>
      </c>
      <c r="D61" s="103">
        <v>0</v>
      </c>
      <c r="E61" s="104">
        <f>SUM(E62:E63)</f>
        <v>59.8</v>
      </c>
      <c r="F61" s="51">
        <f>SUM(F62:F63)</f>
        <v>6.200000000000003</v>
      </c>
      <c r="G61" s="51">
        <f>SUM(G62:G63)</f>
        <v>66</v>
      </c>
    </row>
    <row r="62" spans="1:7" ht="12.75">
      <c r="A62" s="6"/>
      <c r="B62" s="39"/>
      <c r="C62" s="8" t="s">
        <v>42</v>
      </c>
      <c r="D62" s="52">
        <v>0</v>
      </c>
      <c r="E62" s="53">
        <v>4</v>
      </c>
      <c r="F62" s="55">
        <f>SUM(G62-E62)</f>
        <v>0</v>
      </c>
      <c r="G62" s="54">
        <v>4</v>
      </c>
    </row>
    <row r="63" spans="1:7" ht="12.75">
      <c r="A63" s="6"/>
      <c r="B63" s="39"/>
      <c r="C63" s="8" t="s">
        <v>43</v>
      </c>
      <c r="D63" s="52">
        <v>0</v>
      </c>
      <c r="E63" s="53">
        <v>55.8</v>
      </c>
      <c r="F63" s="55">
        <f>SUM(G63-E63)</f>
        <v>6.200000000000003</v>
      </c>
      <c r="G63" s="54">
        <v>62</v>
      </c>
    </row>
    <row r="64" spans="1:7" ht="7.5" customHeight="1">
      <c r="A64" s="6"/>
      <c r="B64" s="39"/>
      <c r="C64" s="8"/>
      <c r="D64" s="52"/>
      <c r="E64" s="53"/>
      <c r="F64" s="54"/>
      <c r="G64" s="55"/>
    </row>
    <row r="65" spans="1:7" s="2" customFormat="1" ht="12.75">
      <c r="A65" s="38"/>
      <c r="B65" s="40"/>
      <c r="C65" s="41">
        <v>3421</v>
      </c>
      <c r="D65" s="103">
        <v>0</v>
      </c>
      <c r="E65" s="104">
        <f>SUM(E66:E67)</f>
        <v>160</v>
      </c>
      <c r="F65" s="51">
        <f>SUM(F66:F67)</f>
        <v>40</v>
      </c>
      <c r="G65" s="51">
        <f>SUM(G66:G67)</f>
        <v>200</v>
      </c>
    </row>
    <row r="66" spans="1:7" ht="12.75">
      <c r="A66" s="6"/>
      <c r="B66" s="39"/>
      <c r="C66" s="8" t="s">
        <v>44</v>
      </c>
      <c r="D66" s="52">
        <v>0</v>
      </c>
      <c r="E66" s="53">
        <v>155</v>
      </c>
      <c r="F66" s="55">
        <f>SUM(G66-E66)</f>
        <v>40</v>
      </c>
      <c r="G66" s="54">
        <v>195</v>
      </c>
    </row>
    <row r="67" spans="1:7" ht="12.75">
      <c r="A67" s="6"/>
      <c r="B67" s="39"/>
      <c r="C67" s="8" t="s">
        <v>45</v>
      </c>
      <c r="D67" s="52">
        <v>0</v>
      </c>
      <c r="E67" s="53">
        <v>5</v>
      </c>
      <c r="F67" s="55">
        <f>SUM(G67-E67)</f>
        <v>0</v>
      </c>
      <c r="G67" s="54">
        <v>5</v>
      </c>
    </row>
    <row r="68" spans="1:7" ht="7.5" customHeight="1" thickBot="1">
      <c r="A68" s="6"/>
      <c r="B68" s="39"/>
      <c r="C68" s="84"/>
      <c r="D68" s="85"/>
      <c r="E68" s="86"/>
      <c r="F68" s="87"/>
      <c r="G68" s="88"/>
    </row>
    <row r="69" spans="1:7" ht="13.5" thickBot="1">
      <c r="A69" s="141" t="s">
        <v>46</v>
      </c>
      <c r="B69" s="142"/>
      <c r="C69" s="143"/>
      <c r="D69" s="144">
        <f>SUM(D24+D28+D36+D41+D52+D55+D61+D65)</f>
        <v>0</v>
      </c>
      <c r="E69" s="145">
        <f>SUM(E21+E24+E28+E30+E36+E41+E52+E55+E61+E65)</f>
        <v>2428.5</v>
      </c>
      <c r="F69" s="146">
        <f>SUM(F21+F24+F28+F30+F36+F41+F52+F55+F61+F65)</f>
        <v>1013.8000000000001</v>
      </c>
      <c r="G69" s="146">
        <f>SUM(G21+G24+G28+G30+G36+G41+G52+G55+G61+G65)</f>
        <v>3442.2999999999997</v>
      </c>
    </row>
    <row r="70" ht="14.25">
      <c r="A70" s="42"/>
    </row>
  </sheetData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schallnerova</cp:lastModifiedBy>
  <cp:lastPrinted>2004-12-31T12:55:44Z</cp:lastPrinted>
  <dcterms:created xsi:type="dcterms:W3CDTF">2003-12-02T07:49:59Z</dcterms:created>
  <dcterms:modified xsi:type="dcterms:W3CDTF">2005-01-06T12:03:06Z</dcterms:modified>
  <cp:category/>
  <cp:version/>
  <cp:contentType/>
  <cp:contentStatus/>
</cp:coreProperties>
</file>