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515" windowHeight="6915" tabRatio="730" activeTab="0"/>
  </bookViews>
  <sheets>
    <sheet name="Leden" sheetId="1" r:id="rId1"/>
    <sheet name="Únor" sheetId="2" r:id="rId2"/>
    <sheet name="Březen" sheetId="3" r:id="rId3"/>
    <sheet name="Duben" sheetId="4" r:id="rId4"/>
    <sheet name="Květen" sheetId="5" r:id="rId5"/>
    <sheet name="Červen " sheetId="6" r:id="rId6"/>
    <sheet name="Červenec" sheetId="7" r:id="rId7"/>
    <sheet name="Srpen" sheetId="8" r:id="rId8"/>
    <sheet name="Září" sheetId="9" r:id="rId9"/>
    <sheet name="Říjen" sheetId="10" r:id="rId10"/>
    <sheet name="Listopad" sheetId="11" r:id="rId11"/>
    <sheet name="Prosinec" sheetId="12" r:id="rId12"/>
  </sheets>
  <definedNames/>
  <calcPr fullCalcOnLoad="1"/>
</workbook>
</file>

<file path=xl/sharedStrings.xml><?xml version="1.0" encoding="utf-8"?>
<sst xmlns="http://schemas.openxmlformats.org/spreadsheetml/2006/main" count="1244" uniqueCount="104">
  <si>
    <t xml:space="preserve"> </t>
  </si>
  <si>
    <t>Jméno:</t>
  </si>
  <si>
    <t>Os. č. :</t>
  </si>
  <si>
    <t>Příchod</t>
  </si>
  <si>
    <t>Odchod</t>
  </si>
  <si>
    <t>Datum</t>
  </si>
  <si>
    <t>Základní</t>
  </si>
  <si>
    <t xml:space="preserve"> Odpracované hodiny</t>
  </si>
  <si>
    <t>Dovolená</t>
  </si>
  <si>
    <t>Školení</t>
  </si>
  <si>
    <t>Překážky</t>
  </si>
  <si>
    <t>Nemoc</t>
  </si>
  <si>
    <t>Studijní</t>
  </si>
  <si>
    <t xml:space="preserve">Hodiny </t>
  </si>
  <si>
    <t>prac. doba</t>
  </si>
  <si>
    <t xml:space="preserve">základní </t>
  </si>
  <si>
    <t>pružné</t>
  </si>
  <si>
    <t>Svátky</t>
  </si>
  <si>
    <t>volno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</si>
  <si>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</si>
  <si>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</si>
  <si>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</si>
  <si>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</si>
  <si>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</si>
  <si>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</si>
  <si>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</si>
  <si>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</si>
  <si>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</si>
  <si>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</si>
  <si>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</si>
  <si>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</si>
  <si>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</si>
  <si>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</si>
  <si>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</si>
  <si>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</si>
  <si>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</si>
  <si>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</si>
  <si>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</si>
  <si>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Celkem za 4týd.období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</si>
  <si>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</si>
  <si>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</si>
  <si>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</si>
  <si>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</si>
  <si>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</si>
  <si>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</si>
  <si>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</si>
  <si>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</si>
  <si>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</si>
  <si>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</si>
  <si>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</si>
  <si>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Celkem za měsíc</t>
  </si>
  <si>
    <t>I.část 4týd. období do dal. měsíce</t>
  </si>
  <si>
    <t>Datum:</t>
  </si>
  <si>
    <t>Podpis:</t>
  </si>
  <si>
    <t>Schválil:</t>
  </si>
  <si>
    <t>Náhradní</t>
  </si>
  <si>
    <t xml:space="preserve">volno </t>
  </si>
  <si>
    <t>Sl. cesta</t>
  </si>
  <si>
    <t xml:space="preserve">        V Ý Č E T K A    PRACOVNÍ  DOBY</t>
  </si>
  <si>
    <t>30.</t>
  </si>
  <si>
    <t>31.</t>
  </si>
  <si>
    <t>Přestávka</t>
  </si>
  <si>
    <t>Po</t>
  </si>
  <si>
    <t>Út</t>
  </si>
  <si>
    <t>St</t>
  </si>
  <si>
    <t>Čt</t>
  </si>
  <si>
    <t>Pá</t>
  </si>
  <si>
    <t>Den</t>
  </si>
  <si>
    <t>So</t>
  </si>
  <si>
    <t>Ne</t>
  </si>
  <si>
    <t>Poznámka</t>
  </si>
  <si>
    <t>Převod z min. měsíce</t>
  </si>
  <si>
    <t>Odbor:</t>
  </si>
  <si>
    <r>
      <t>Měsíc:</t>
    </r>
    <r>
      <rPr>
        <b/>
        <sz val="12"/>
        <rFont val="Arial CE"/>
        <family val="2"/>
      </rPr>
      <t xml:space="preserve"> leden 2002</t>
    </r>
  </si>
  <si>
    <t>1. 3. 2002</t>
  </si>
  <si>
    <t>1. 2. 2002</t>
  </si>
  <si>
    <r>
      <t>Měsíc:</t>
    </r>
    <r>
      <rPr>
        <b/>
        <sz val="12"/>
        <rFont val="Arial CE"/>
        <family val="2"/>
      </rPr>
      <t xml:space="preserve"> únor 2002</t>
    </r>
  </si>
  <si>
    <t>1. 4. 2002</t>
  </si>
  <si>
    <r>
      <t>Měsíc:</t>
    </r>
    <r>
      <rPr>
        <b/>
        <sz val="12"/>
        <rFont val="Arial CE"/>
        <family val="2"/>
      </rPr>
      <t xml:space="preserve"> březen 2002</t>
    </r>
  </si>
  <si>
    <t>1. 5. 2002</t>
  </si>
  <si>
    <r>
      <t>Měsíc:</t>
    </r>
    <r>
      <rPr>
        <b/>
        <sz val="12"/>
        <rFont val="Arial CE"/>
        <family val="2"/>
      </rPr>
      <t xml:space="preserve"> duben 2002</t>
    </r>
  </si>
  <si>
    <t>1.6. 2002</t>
  </si>
  <si>
    <r>
      <t>Měsíc:</t>
    </r>
    <r>
      <rPr>
        <b/>
        <sz val="12"/>
        <rFont val="Arial CE"/>
        <family val="2"/>
      </rPr>
      <t xml:space="preserve"> květen 2002</t>
    </r>
  </si>
  <si>
    <t>1.7. 2002</t>
  </si>
  <si>
    <r>
      <t>Měsíc:</t>
    </r>
    <r>
      <rPr>
        <b/>
        <sz val="12"/>
        <rFont val="Arial CE"/>
        <family val="2"/>
      </rPr>
      <t xml:space="preserve"> červen 2002</t>
    </r>
  </si>
  <si>
    <t>1.8. 2002</t>
  </si>
  <si>
    <r>
      <t>Měsíc:</t>
    </r>
    <r>
      <rPr>
        <b/>
        <sz val="12"/>
        <rFont val="Arial CE"/>
        <family val="2"/>
      </rPr>
      <t xml:space="preserve"> červenec 2002</t>
    </r>
  </si>
  <si>
    <t>1.9. 2002</t>
  </si>
  <si>
    <r>
      <t>Měsíc:</t>
    </r>
    <r>
      <rPr>
        <b/>
        <sz val="12"/>
        <rFont val="Arial CE"/>
        <family val="2"/>
      </rPr>
      <t xml:space="preserve"> srpen 2002</t>
    </r>
  </si>
  <si>
    <t>1.10. 2002</t>
  </si>
  <si>
    <r>
      <t>Měsíc:</t>
    </r>
    <r>
      <rPr>
        <b/>
        <sz val="12"/>
        <rFont val="Arial CE"/>
        <family val="2"/>
      </rPr>
      <t xml:space="preserve"> září 2002</t>
    </r>
  </si>
  <si>
    <t>1.11. 2002</t>
  </si>
  <si>
    <r>
      <t>Měsíc:</t>
    </r>
    <r>
      <rPr>
        <b/>
        <sz val="12"/>
        <rFont val="Arial CE"/>
        <family val="2"/>
      </rPr>
      <t xml:space="preserve"> říjen 2002</t>
    </r>
  </si>
  <si>
    <t>1.12. 2002</t>
  </si>
  <si>
    <r>
      <t>Měsíc:</t>
    </r>
    <r>
      <rPr>
        <b/>
        <sz val="12"/>
        <rFont val="Arial CE"/>
        <family val="2"/>
      </rPr>
      <t xml:space="preserve"> listopad 2002</t>
    </r>
  </si>
  <si>
    <t>1.1. 2003</t>
  </si>
  <si>
    <r>
      <t>Měsíc:</t>
    </r>
    <r>
      <rPr>
        <b/>
        <sz val="12"/>
        <rFont val="Arial CE"/>
        <family val="2"/>
      </rPr>
      <t xml:space="preserve"> prosinec 2002</t>
    </r>
  </si>
  <si>
    <t>Celkem podle plán. Kalendáře
184:00:00</t>
  </si>
  <si>
    <t>Celkem podle plán. Kalendáře
160:00:00</t>
  </si>
  <si>
    <t>Celkem podle plán. Kalendáře
168:00:00</t>
  </si>
  <si>
    <t>Celkem podle plán. Kalendáře
176:00:00</t>
  </si>
  <si>
    <t>Celkem podle pl. kalendáře
168:00:00</t>
  </si>
  <si>
    <t>Celkem podle pl. kalendáře
176:00:00</t>
  </si>
  <si>
    <t>(31.12.2001)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</si>
</sst>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0.0"/>
    <numFmt numFmtId="166" formatCode="[Blue]\+0.0#;[Red]\-0.0#;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color indexed="9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6" fontId="0" fillId="2" borderId="0" xfId="0" applyNumberFormat="1" applyFont="1" applyFill="1" applyAlignment="1" applyProtection="1">
      <alignment/>
      <protection locked="0"/>
    </xf>
    <xf numFmtId="49" fontId="0" fillId="2" borderId="0" xfId="0" applyNumberFormat="1" applyFont="1" applyFill="1" applyAlignment="1" applyProtection="1">
      <alignment/>
      <protection locked="0"/>
    </xf>
    <xf numFmtId="20" fontId="4" fillId="2" borderId="1" xfId="0" applyNumberFormat="1" applyFont="1" applyFill="1" applyBorder="1" applyAlignment="1" applyProtection="1">
      <alignment horizontal="center"/>
      <protection locked="0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Alignment="1" applyProtection="1">
      <alignment/>
      <protection locked="0"/>
    </xf>
    <xf numFmtId="20" fontId="4" fillId="2" borderId="2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ont="1" applyFill="1" applyAlignment="1" applyProtection="1">
      <alignment/>
      <protection/>
    </xf>
    <xf numFmtId="49" fontId="4" fillId="2" borderId="0" xfId="0" applyNumberFormat="1" applyFont="1" applyFill="1" applyAlignment="1" applyProtection="1">
      <alignment/>
      <protection/>
    </xf>
    <xf numFmtId="49" fontId="7" fillId="2" borderId="0" xfId="0" applyNumberFormat="1" applyFont="1" applyFill="1" applyAlignment="1" applyProtection="1">
      <alignment horizontal="left"/>
      <protection/>
    </xf>
    <xf numFmtId="46" fontId="4" fillId="2" borderId="0" xfId="0" applyNumberFormat="1" applyFont="1" applyFill="1" applyAlignment="1" applyProtection="1">
      <alignment horizontal="centerContinuous"/>
      <protection/>
    </xf>
    <xf numFmtId="49" fontId="4" fillId="2" borderId="0" xfId="0" applyNumberFormat="1" applyFont="1" applyFill="1" applyAlignment="1" applyProtection="1">
      <alignment horizontal="centerContinuous"/>
      <protection/>
    </xf>
    <xf numFmtId="49" fontId="1" fillId="2" borderId="0" xfId="0" applyNumberFormat="1" applyFont="1" applyFill="1" applyAlignment="1" applyProtection="1">
      <alignment horizontal="centerContinuous"/>
      <protection/>
    </xf>
    <xf numFmtId="49" fontId="1" fillId="2" borderId="0" xfId="0" applyNumberFormat="1" applyFont="1" applyFill="1" applyAlignment="1" applyProtection="1">
      <alignment horizontal="left"/>
      <protection/>
    </xf>
    <xf numFmtId="49" fontId="0" fillId="2" borderId="0" xfId="0" applyNumberFormat="1" applyFont="1" applyFill="1" applyAlignment="1" applyProtection="1">
      <alignment/>
      <protection/>
    </xf>
    <xf numFmtId="49" fontId="11" fillId="2" borderId="0" xfId="0" applyNumberFormat="1" applyFont="1" applyFill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/>
      <protection/>
    </xf>
    <xf numFmtId="49" fontId="10" fillId="3" borderId="3" xfId="0" applyNumberFormat="1" applyFont="1" applyFill="1" applyBorder="1" applyAlignment="1" applyProtection="1">
      <alignment horizontal="center" vertical="center"/>
      <protection/>
    </xf>
    <xf numFmtId="49" fontId="10" fillId="3" borderId="4" xfId="0" applyNumberFormat="1" applyFont="1" applyFill="1" applyBorder="1" applyAlignment="1" applyProtection="1">
      <alignment horizontal="center" vertical="center"/>
      <protection/>
    </xf>
    <xf numFmtId="49" fontId="10" fillId="3" borderId="5" xfId="0" applyNumberFormat="1" applyFont="1" applyFill="1" applyBorder="1" applyAlignment="1" applyProtection="1">
      <alignment horizontal="center" vertical="center"/>
      <protection/>
    </xf>
    <xf numFmtId="49" fontId="8" fillId="2" borderId="0" xfId="0" applyNumberFormat="1" applyFont="1" applyFill="1" applyBorder="1" applyAlignment="1" applyProtection="1">
      <alignment/>
      <protection/>
    </xf>
    <xf numFmtId="49" fontId="10" fillId="3" borderId="6" xfId="0" applyNumberFormat="1" applyFont="1" applyFill="1" applyBorder="1" applyAlignment="1" applyProtection="1">
      <alignment horizontal="center" vertical="center"/>
      <protection/>
    </xf>
    <xf numFmtId="49" fontId="10" fillId="3" borderId="7" xfId="0" applyNumberFormat="1" applyFont="1" applyFill="1" applyBorder="1" applyAlignment="1" applyProtection="1">
      <alignment horizontal="center" vertical="center"/>
      <protection/>
    </xf>
    <xf numFmtId="49" fontId="10" fillId="3" borderId="8" xfId="0" applyNumberFormat="1" applyFont="1" applyFill="1" applyBorder="1" applyAlignment="1" applyProtection="1">
      <alignment horizontal="center" vertical="center"/>
      <protection/>
    </xf>
    <xf numFmtId="49" fontId="10" fillId="3" borderId="9" xfId="0" applyNumberFormat="1" applyFont="1" applyFill="1" applyBorder="1" applyAlignment="1" applyProtection="1">
      <alignment horizontal="center" vertical="center"/>
      <protection/>
    </xf>
    <xf numFmtId="49" fontId="0" fillId="2" borderId="0" xfId="0" applyNumberFormat="1" applyFill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46" fontId="1" fillId="3" borderId="1" xfId="0" applyNumberFormat="1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20" fontId="0" fillId="2" borderId="0" xfId="0" applyNumberFormat="1" applyFont="1" applyFill="1" applyAlignment="1" applyProtection="1">
      <alignment/>
      <protection/>
    </xf>
    <xf numFmtId="20" fontId="0" fillId="3" borderId="1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20" fontId="0" fillId="2" borderId="0" xfId="0" applyNumberFormat="1" applyFill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20" fontId="4" fillId="3" borderId="1" xfId="0" applyNumberFormat="1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20" fontId="0" fillId="3" borderId="1" xfId="0" applyNumberFormat="1" applyFill="1" applyBorder="1" applyAlignment="1" applyProtection="1">
      <alignment/>
      <protection/>
    </xf>
    <xf numFmtId="46" fontId="0" fillId="2" borderId="0" xfId="0" applyNumberFormat="1" applyFont="1" applyFill="1" applyAlignment="1" applyProtection="1">
      <alignment/>
      <protection/>
    </xf>
    <xf numFmtId="20" fontId="0" fillId="3" borderId="2" xfId="0" applyNumberFormat="1" applyFont="1" applyFill="1" applyBorder="1" applyAlignment="1" applyProtection="1">
      <alignment horizontal="center"/>
      <protection/>
    </xf>
    <xf numFmtId="20" fontId="4" fillId="3" borderId="11" xfId="0" applyNumberFormat="1" applyFont="1" applyFill="1" applyBorder="1" applyAlignment="1" applyProtection="1">
      <alignment horizontal="center"/>
      <protection/>
    </xf>
    <xf numFmtId="20" fontId="0" fillId="3" borderId="11" xfId="0" applyNumberFormat="1" applyFont="1" applyFill="1" applyBorder="1" applyAlignment="1" applyProtection="1">
      <alignment horizontal="center"/>
      <protection/>
    </xf>
    <xf numFmtId="0" fontId="12" fillId="3" borderId="1" xfId="0" applyFont="1" applyFill="1" applyBorder="1" applyAlignment="1" applyProtection="1">
      <alignment horizontal="center" wrapText="1"/>
      <protection/>
    </xf>
    <xf numFmtId="0" fontId="6" fillId="3" borderId="1" xfId="0" applyFont="1" applyFill="1" applyBorder="1" applyAlignment="1" applyProtection="1">
      <alignment horizontal="center" wrapText="1"/>
      <protection/>
    </xf>
    <xf numFmtId="20" fontId="0" fillId="3" borderId="1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46" fontId="0" fillId="3" borderId="1" xfId="0" applyNumberFormat="1" applyFont="1" applyFill="1" applyBorder="1" applyAlignment="1" applyProtection="1">
      <alignment horizontal="center" vertical="center"/>
      <protection/>
    </xf>
    <xf numFmtId="46" fontId="1" fillId="3" borderId="1" xfId="0" applyNumberFormat="1" applyFont="1" applyFill="1" applyBorder="1" applyAlignment="1" applyProtection="1">
      <alignment horizontal="center" vertical="center"/>
      <protection/>
    </xf>
    <xf numFmtId="46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46" fontId="0" fillId="2" borderId="0" xfId="0" applyNumberFormat="1" applyFont="1" applyFill="1" applyAlignment="1" applyProtection="1">
      <alignment/>
      <protection/>
    </xf>
    <xf numFmtId="49" fontId="0" fillId="2" borderId="0" xfId="0" applyNumberFormat="1" applyFont="1" applyFill="1" applyAlignment="1" applyProtection="1">
      <alignment horizontal="right"/>
      <protection/>
    </xf>
    <xf numFmtId="49" fontId="0" fillId="2" borderId="0" xfId="0" applyNumberFormat="1" applyFont="1" applyFill="1" applyAlignment="1" applyProtection="1">
      <alignment horizontal="left"/>
      <protection/>
    </xf>
    <xf numFmtId="46" fontId="0" fillId="2" borderId="0" xfId="0" applyNumberFormat="1" applyFill="1" applyAlignment="1" applyProtection="1">
      <alignment/>
      <protection/>
    </xf>
    <xf numFmtId="20" fontId="4" fillId="2" borderId="10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46" fontId="4" fillId="3" borderId="1" xfId="0" applyNumberFormat="1" applyFont="1" applyFill="1" applyBorder="1" applyAlignment="1" applyProtection="1">
      <alignment/>
      <protection/>
    </xf>
    <xf numFmtId="49" fontId="10" fillId="3" borderId="12" xfId="0" applyNumberFormat="1" applyFont="1" applyFill="1" applyBorder="1" applyAlignment="1" applyProtection="1">
      <alignment horizontal="left" vertical="center"/>
      <protection/>
    </xf>
    <xf numFmtId="46" fontId="10" fillId="3" borderId="13" xfId="0" applyNumberFormat="1" applyFont="1" applyFill="1" applyBorder="1" applyAlignment="1" applyProtection="1">
      <alignment horizontal="left"/>
      <protection/>
    </xf>
    <xf numFmtId="49" fontId="10" fillId="3" borderId="12" xfId="0" applyNumberFormat="1" applyFont="1" applyFill="1" applyBorder="1" applyAlignment="1" applyProtection="1">
      <alignment horizontal="center" vertical="center"/>
      <protection/>
    </xf>
    <xf numFmtId="49" fontId="10" fillId="3" borderId="13" xfId="0" applyNumberFormat="1" applyFont="1" applyFill="1" applyBorder="1" applyAlignment="1" applyProtection="1">
      <alignment horizontal="center" vertical="center"/>
      <protection/>
    </xf>
    <xf numFmtId="46" fontId="10" fillId="3" borderId="7" xfId="0" applyNumberFormat="1" applyFont="1" applyFill="1" applyBorder="1" applyAlignment="1" applyProtection="1">
      <alignment horizontal="center" vertical="center"/>
      <protection/>
    </xf>
    <xf numFmtId="49" fontId="10" fillId="3" borderId="14" xfId="0" applyNumberFormat="1" applyFont="1" applyFill="1" applyBorder="1" applyAlignment="1" applyProtection="1">
      <alignment horizontal="center" vertical="center"/>
      <protection/>
    </xf>
    <xf numFmtId="49" fontId="10" fillId="3" borderId="15" xfId="0" applyNumberFormat="1" applyFont="1" applyFill="1" applyBorder="1" applyAlignment="1" applyProtection="1">
      <alignment horizontal="center" vertical="center"/>
      <protection/>
    </xf>
    <xf numFmtId="46" fontId="4" fillId="2" borderId="1" xfId="0" applyNumberFormat="1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46" fontId="1" fillId="3" borderId="16" xfId="0" applyNumberFormat="1" applyFont="1" applyFill="1" applyBorder="1" applyAlignment="1" applyProtection="1">
      <alignment horizontal="center" vertical="center"/>
      <protection/>
    </xf>
    <xf numFmtId="46" fontId="0" fillId="3" borderId="10" xfId="0" applyNumberFormat="1" applyFill="1" applyBorder="1" applyAlignment="1" applyProtection="1">
      <alignment horizontal="center"/>
      <protection/>
    </xf>
    <xf numFmtId="46" fontId="1" fillId="3" borderId="10" xfId="0" applyNumberFormat="1" applyFont="1" applyFill="1" applyBorder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horizontal="left" vertical="center"/>
      <protection/>
    </xf>
    <xf numFmtId="49" fontId="1" fillId="2" borderId="17" xfId="0" applyNumberFormat="1" applyFont="1" applyFill="1" applyBorder="1" applyAlignment="1" applyProtection="1">
      <alignment horizontal="center"/>
      <protection locked="0"/>
    </xf>
    <xf numFmtId="20" fontId="4" fillId="3" borderId="1" xfId="0" applyNumberFormat="1" applyFont="1" applyFill="1" applyBorder="1" applyAlignment="1" applyProtection="1">
      <alignment horizontal="center"/>
      <protection locked="0"/>
    </xf>
    <xf numFmtId="20" fontId="0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/>
      <protection locked="0"/>
    </xf>
    <xf numFmtId="20" fontId="4" fillId="2" borderId="1" xfId="0" applyNumberFormat="1" applyFont="1" applyFill="1" applyBorder="1" applyAlignment="1" applyProtection="1">
      <alignment horizontal="center"/>
      <protection/>
    </xf>
    <xf numFmtId="20" fontId="0" fillId="2" borderId="1" xfId="0" applyNumberFormat="1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46" fontId="4" fillId="3" borderId="1" xfId="0" applyNumberFormat="1" applyFont="1" applyFill="1" applyBorder="1" applyAlignment="1" applyProtection="1">
      <alignment/>
      <protection locked="0"/>
    </xf>
    <xf numFmtId="20" fontId="0" fillId="2" borderId="1" xfId="0" applyNumberFormat="1" applyFill="1" applyBorder="1" applyAlignment="1" applyProtection="1">
      <alignment horizontal="center"/>
      <protection/>
    </xf>
    <xf numFmtId="20" fontId="4" fillId="3" borderId="10" xfId="0" applyNumberFormat="1" applyFont="1" applyFill="1" applyBorder="1" applyAlignment="1" applyProtection="1">
      <alignment horizontal="center"/>
      <protection/>
    </xf>
    <xf numFmtId="0" fontId="4" fillId="3" borderId="10" xfId="0" applyFont="1" applyFill="1" applyBorder="1" applyAlignment="1" applyProtection="1">
      <alignment/>
      <protection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/>
    </xf>
    <xf numFmtId="49" fontId="9" fillId="3" borderId="18" xfId="0" applyNumberFormat="1" applyFont="1" applyFill="1" applyBorder="1" applyAlignment="1" applyProtection="1">
      <alignment horizontal="center" vertical="center"/>
      <protection/>
    </xf>
    <xf numFmtId="49" fontId="9" fillId="3" borderId="19" xfId="0" applyNumberFormat="1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 vertical="center" wrapText="1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0" fontId="0" fillId="3" borderId="22" xfId="0" applyFont="1" applyFill="1" applyBorder="1" applyAlignment="1" applyProtection="1">
      <alignment horizontal="center" vertical="center" wrapText="1"/>
      <protection/>
    </xf>
    <xf numFmtId="20" fontId="12" fillId="3" borderId="23" xfId="0" applyNumberFormat="1" applyFont="1" applyFill="1" applyBorder="1" applyAlignment="1" applyProtection="1">
      <alignment horizontal="center" vertical="center" wrapText="1"/>
      <protection/>
    </xf>
    <xf numFmtId="20" fontId="12" fillId="3" borderId="21" xfId="0" applyNumberFormat="1" applyFont="1" applyFill="1" applyBorder="1" applyAlignment="1" applyProtection="1">
      <alignment horizontal="center" vertical="center" wrapText="1"/>
      <protection/>
    </xf>
    <xf numFmtId="20" fontId="12" fillId="3" borderId="22" xfId="0" applyNumberFormat="1" applyFont="1" applyFill="1" applyBorder="1" applyAlignment="1" applyProtection="1">
      <alignment horizontal="center" vertical="center" wrapText="1"/>
      <protection/>
    </xf>
    <xf numFmtId="49" fontId="0" fillId="2" borderId="24" xfId="0" applyNumberFormat="1" applyFont="1" applyFill="1" applyBorder="1" applyAlignment="1" applyProtection="1">
      <alignment horizontal="center"/>
      <protection locked="0"/>
    </xf>
    <xf numFmtId="49" fontId="1" fillId="2" borderId="21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ont="1" applyFill="1" applyBorder="1" applyAlignment="1" applyProtection="1">
      <alignment horizontal="center"/>
      <protection/>
    </xf>
    <xf numFmtId="0" fontId="0" fillId="3" borderId="26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"/>
  <sheetViews>
    <sheetView tabSelected="1" zoomScale="80" zoomScaleNormal="80" workbookViewId="0" topLeftCell="A1">
      <selection activeCell="R9" sqref="R9"/>
    </sheetView>
  </sheetViews>
  <sheetFormatPr defaultColWidth="9.00390625" defaultRowHeight="12.75"/>
  <cols>
    <col min="1" max="1" width="2.75390625" style="28" customWidth="1"/>
    <col min="2" max="2" width="7.00390625" style="28" customWidth="1"/>
    <col min="3" max="3" width="4.625" style="28" customWidth="1"/>
    <col min="4" max="4" width="8.75390625" style="28" customWidth="1"/>
    <col min="5" max="5" width="9.125" style="28" customWidth="1"/>
    <col min="6" max="6" width="2.75390625" style="28" customWidth="1"/>
    <col min="7" max="7" width="10.25390625" style="28" customWidth="1"/>
    <col min="8" max="8" width="9.375" style="28" customWidth="1"/>
    <col min="9" max="9" width="10.875" style="60" customWidth="1"/>
    <col min="10" max="10" width="9.25390625" style="60" customWidth="1"/>
    <col min="11" max="11" width="8.375" style="28" customWidth="1"/>
    <col min="12" max="12" width="9.375" style="28" customWidth="1"/>
    <col min="13" max="13" width="7.25390625" style="28" customWidth="1"/>
    <col min="14" max="14" width="10.00390625" style="28" customWidth="1"/>
    <col min="15" max="15" width="9.125" style="28" customWidth="1"/>
    <col min="16" max="16" width="8.125" style="28" customWidth="1"/>
    <col min="17" max="17" width="10.00390625" style="28" customWidth="1"/>
    <col min="18" max="18" width="26.25390625" style="28" customWidth="1"/>
    <col min="19" max="16384" width="9.125" style="28" customWidth="1"/>
  </cols>
  <sheetData>
    <row r="1" spans="7:19" s="7" customFormat="1" ht="15.75">
      <c r="G1" s="8" t="s">
        <v>0</v>
      </c>
      <c r="H1" s="9" t="s">
        <v>58</v>
      </c>
      <c r="I1" s="10"/>
      <c r="J1" s="11"/>
      <c r="K1" s="11"/>
      <c r="L1" s="11"/>
      <c r="M1" s="11"/>
      <c r="N1" s="11"/>
      <c r="O1" s="11"/>
      <c r="P1" s="11"/>
      <c r="Q1" s="8"/>
      <c r="R1" s="8"/>
      <c r="S1" s="8"/>
    </row>
    <row r="2" spans="7:19" s="7" customFormat="1" ht="6" customHeight="1">
      <c r="G2" s="8"/>
      <c r="H2" s="12"/>
      <c r="I2" s="10"/>
      <c r="J2" s="11"/>
      <c r="K2" s="11"/>
      <c r="L2" s="11"/>
      <c r="M2" s="11"/>
      <c r="N2" s="11"/>
      <c r="O2" s="11"/>
      <c r="P2" s="11"/>
      <c r="Q2" s="8"/>
      <c r="R2" s="8"/>
      <c r="S2" s="8"/>
    </row>
    <row r="3" spans="7:19" s="7" customFormat="1" ht="15.75">
      <c r="G3" s="13" t="s">
        <v>72</v>
      </c>
      <c r="H3" s="101"/>
      <c r="I3" s="101"/>
      <c r="J3" s="101"/>
      <c r="N3" s="14"/>
      <c r="O3" s="15" t="s">
        <v>73</v>
      </c>
      <c r="P3" s="15"/>
      <c r="S3" s="8"/>
    </row>
    <row r="4" spans="7:19" s="7" customFormat="1" ht="12.75">
      <c r="G4" s="13" t="s">
        <v>1</v>
      </c>
      <c r="H4" s="102"/>
      <c r="I4" s="102"/>
      <c r="J4" s="102"/>
      <c r="Q4" s="7" t="s">
        <v>0</v>
      </c>
      <c r="S4" s="8"/>
    </row>
    <row r="5" spans="7:19" s="7" customFormat="1" ht="12" customHeight="1">
      <c r="G5" s="13" t="s">
        <v>2</v>
      </c>
      <c r="H5" s="79"/>
      <c r="I5" s="79"/>
      <c r="J5" s="79"/>
      <c r="S5" s="8"/>
    </row>
    <row r="6" spans="4:19" s="7" customFormat="1" ht="10.5" customHeight="1" thickBot="1">
      <c r="D6" s="16"/>
      <c r="E6" s="16"/>
      <c r="G6" s="78"/>
      <c r="H6" s="103"/>
      <c r="I6" s="103"/>
      <c r="J6" s="103"/>
      <c r="N6" s="16"/>
      <c r="O6" s="16"/>
      <c r="S6" s="8"/>
    </row>
    <row r="7" spans="2:18" s="7" customFormat="1" ht="18.75" customHeight="1">
      <c r="B7" s="17" t="s">
        <v>5</v>
      </c>
      <c r="C7" s="17" t="s">
        <v>67</v>
      </c>
      <c r="D7" s="18" t="s">
        <v>3</v>
      </c>
      <c r="E7" s="19" t="s">
        <v>4</v>
      </c>
      <c r="F7" s="20"/>
      <c r="G7" s="17" t="s">
        <v>6</v>
      </c>
      <c r="H7" s="65" t="s">
        <v>7</v>
      </c>
      <c r="I7" s="66"/>
      <c r="J7" s="18" t="s">
        <v>8</v>
      </c>
      <c r="K7" s="18" t="s">
        <v>9</v>
      </c>
      <c r="L7" s="18" t="s">
        <v>10</v>
      </c>
      <c r="M7" s="67" t="s">
        <v>11</v>
      </c>
      <c r="N7" s="18" t="s">
        <v>61</v>
      </c>
      <c r="O7" s="18" t="s">
        <v>55</v>
      </c>
      <c r="P7" s="68" t="s">
        <v>12</v>
      </c>
      <c r="Q7" s="19" t="s">
        <v>13</v>
      </c>
      <c r="R7" s="93" t="s">
        <v>70</v>
      </c>
    </row>
    <row r="8" spans="2:18" s="25" customFormat="1" ht="15.75" customHeight="1" thickBot="1">
      <c r="B8" s="21"/>
      <c r="C8" s="21"/>
      <c r="D8" s="22"/>
      <c r="E8" s="23"/>
      <c r="F8" s="20"/>
      <c r="G8" s="71" t="s">
        <v>14</v>
      </c>
      <c r="H8" s="22" t="s">
        <v>15</v>
      </c>
      <c r="I8" s="69" t="s">
        <v>16</v>
      </c>
      <c r="J8" s="22" t="s">
        <v>17</v>
      </c>
      <c r="K8" s="22" t="s">
        <v>57</v>
      </c>
      <c r="L8" s="22"/>
      <c r="M8" s="24"/>
      <c r="N8" s="22"/>
      <c r="O8" s="22" t="s">
        <v>56</v>
      </c>
      <c r="P8" s="70" t="s">
        <v>18</v>
      </c>
      <c r="Q8" s="23" t="s">
        <v>19</v>
      </c>
      <c r="R8" s="94"/>
    </row>
    <row r="9" spans="2:18" ht="21.75" customHeight="1">
      <c r="B9" s="26"/>
      <c r="C9" s="26"/>
      <c r="D9" s="27"/>
      <c r="E9" s="95" t="s">
        <v>71</v>
      </c>
      <c r="F9" s="96"/>
      <c r="G9" s="97"/>
      <c r="H9" s="76"/>
      <c r="I9" s="76"/>
      <c r="J9" s="76"/>
      <c r="K9" s="76"/>
      <c r="L9" s="76"/>
      <c r="M9" s="76"/>
      <c r="N9" s="76"/>
      <c r="O9" s="76"/>
      <c r="P9" s="76"/>
      <c r="Q9" s="77">
        <v>0.3333333333333333</v>
      </c>
      <c r="R9" s="26" t="s">
        <v>103</v>
      </c>
    </row>
    <row r="10" spans="2:18" s="33" customFormat="1" ht="12.75">
      <c r="B10" s="35" t="s">
        <v>20</v>
      </c>
      <c r="C10" s="30" t="s">
        <v>63</v>
      </c>
      <c r="D10" s="3">
        <v>0.3125</v>
      </c>
      <c r="E10" s="3">
        <v>0.5416666666666666</v>
      </c>
      <c r="F10" s="31"/>
      <c r="G10" s="32">
        <v>0.20833333333333334</v>
      </c>
      <c r="H10" s="32">
        <f>IF(E10-D10&lt;=0,0,IF(E10-D10&lt;G10,E10-D10,G10-L10-O10))</f>
        <v>0.20833333333333334</v>
      </c>
      <c r="I10" s="32">
        <f>IF(E10-(D10+G10)&lt;=0,0,E10-(D10+G10))</f>
        <v>0.02083333333333326</v>
      </c>
      <c r="J10" s="4">
        <v>0</v>
      </c>
      <c r="K10" s="4">
        <v>0</v>
      </c>
      <c r="L10" s="4">
        <v>0</v>
      </c>
      <c r="M10" s="4">
        <v>0</v>
      </c>
      <c r="N10" s="3">
        <v>0.020833333333333332</v>
      </c>
      <c r="O10" s="4">
        <v>0</v>
      </c>
      <c r="P10" s="4">
        <v>0</v>
      </c>
      <c r="Q10" s="29">
        <f>(SUM(H10:M10))+P10-N10</f>
        <v>0.20833333333333326</v>
      </c>
      <c r="R10" s="72"/>
    </row>
    <row r="11" spans="2:18" s="33" customFormat="1" ht="12.75">
      <c r="B11" s="35" t="s">
        <v>21</v>
      </c>
      <c r="C11" s="30" t="s">
        <v>64</v>
      </c>
      <c r="D11" s="3">
        <v>0.3125</v>
      </c>
      <c r="E11" s="3">
        <v>0.6666666666666666</v>
      </c>
      <c r="F11" s="31"/>
      <c r="G11" s="32">
        <v>0.3333333333333333</v>
      </c>
      <c r="H11" s="32">
        <f>IF(E11-D11&lt;=0,0,IF(E11-D11&lt;G11,E11-D11,G11-L11-O11))</f>
        <v>0.3333333333333333</v>
      </c>
      <c r="I11" s="32">
        <f aca="true" t="shared" si="0" ref="I11:I34">IF(E11-(D11+G11)&lt;=0,0,E11-(D11+G11))</f>
        <v>0.02083333333333337</v>
      </c>
      <c r="J11" s="4">
        <v>0</v>
      </c>
      <c r="K11" s="4">
        <v>0</v>
      </c>
      <c r="L11" s="4">
        <v>0</v>
      </c>
      <c r="M11" s="4">
        <v>0</v>
      </c>
      <c r="N11" s="3">
        <v>0.020833333333333332</v>
      </c>
      <c r="O11" s="4">
        <v>0</v>
      </c>
      <c r="P11" s="4">
        <v>0</v>
      </c>
      <c r="Q11" s="29">
        <f aca="true" t="shared" si="1" ref="Q11:Q34">(SUM(H11:M11))+P11-N11</f>
        <v>0.33333333333333337</v>
      </c>
      <c r="R11" s="73"/>
    </row>
    <row r="12" spans="2:18" s="33" customFormat="1" ht="12.75">
      <c r="B12" s="35" t="s">
        <v>22</v>
      </c>
      <c r="C12" s="30" t="s">
        <v>65</v>
      </c>
      <c r="D12" s="3">
        <v>0.3125</v>
      </c>
      <c r="E12" s="3">
        <v>0.5416666666666666</v>
      </c>
      <c r="F12" s="31"/>
      <c r="G12" s="32">
        <v>0.20833333333333334</v>
      </c>
      <c r="H12" s="32">
        <f>IF(E12-D12&lt;=0,0,IF(E12-D12&lt;G12,E12-D12,G12-L12-O12))</f>
        <v>0.20833333333333334</v>
      </c>
      <c r="I12" s="32">
        <f t="shared" si="0"/>
        <v>0.02083333333333326</v>
      </c>
      <c r="J12" s="4">
        <v>0</v>
      </c>
      <c r="K12" s="4">
        <v>0</v>
      </c>
      <c r="L12" s="4">
        <v>0</v>
      </c>
      <c r="M12" s="4">
        <v>0</v>
      </c>
      <c r="N12" s="3">
        <v>0.020833333333333332</v>
      </c>
      <c r="O12" s="4">
        <v>0</v>
      </c>
      <c r="P12" s="4">
        <v>0</v>
      </c>
      <c r="Q12" s="29">
        <f t="shared" si="1"/>
        <v>0.20833333333333326</v>
      </c>
      <c r="R12" s="73"/>
    </row>
    <row r="13" spans="2:18" s="33" customFormat="1" ht="12.75">
      <c r="B13" s="35" t="s">
        <v>23</v>
      </c>
      <c r="C13" s="30" t="s">
        <v>66</v>
      </c>
      <c r="D13" s="3">
        <v>0.3125</v>
      </c>
      <c r="E13" s="3">
        <v>0.5416666666666666</v>
      </c>
      <c r="F13" s="31"/>
      <c r="G13" s="32">
        <v>0.20833333333333334</v>
      </c>
      <c r="H13" s="32">
        <f>IF(E13-D13&lt;=0,0,IF(E13-D13&lt;G13,E13-D13,G13-L13-O13))</f>
        <v>0.20833333333333334</v>
      </c>
      <c r="I13" s="32">
        <f t="shared" si="0"/>
        <v>0.02083333333333326</v>
      </c>
      <c r="J13" s="4">
        <v>0</v>
      </c>
      <c r="K13" s="4">
        <v>0</v>
      </c>
      <c r="L13" s="4">
        <v>0</v>
      </c>
      <c r="M13" s="4">
        <v>0</v>
      </c>
      <c r="N13" s="3">
        <v>0.020833333333333332</v>
      </c>
      <c r="O13" s="4">
        <v>0</v>
      </c>
      <c r="P13" s="4">
        <v>0</v>
      </c>
      <c r="Q13" s="29">
        <f t="shared" si="1"/>
        <v>0.20833333333333326</v>
      </c>
      <c r="R13" s="73"/>
    </row>
    <row r="14" spans="2:18" s="40" customFormat="1" ht="12.75" customHeight="1">
      <c r="B14" s="35" t="s">
        <v>24</v>
      </c>
      <c r="C14" s="30" t="s">
        <v>68</v>
      </c>
      <c r="D14" s="80"/>
      <c r="E14" s="80"/>
      <c r="F14" s="31"/>
      <c r="G14" s="32"/>
      <c r="H14" s="32"/>
      <c r="I14" s="32"/>
      <c r="J14" s="81"/>
      <c r="K14" s="81"/>
      <c r="L14" s="81"/>
      <c r="M14" s="81"/>
      <c r="N14" s="80"/>
      <c r="O14" s="81"/>
      <c r="P14" s="81"/>
      <c r="Q14" s="29"/>
      <c r="R14" s="82"/>
    </row>
    <row r="15" spans="2:18" s="33" customFormat="1" ht="12.75">
      <c r="B15" s="35" t="s">
        <v>25</v>
      </c>
      <c r="C15" s="30" t="s">
        <v>69</v>
      </c>
      <c r="D15" s="36"/>
      <c r="E15" s="36"/>
      <c r="F15" s="34"/>
      <c r="G15" s="32"/>
      <c r="H15" s="32"/>
      <c r="I15" s="32"/>
      <c r="J15" s="32"/>
      <c r="K15" s="32" t="s">
        <v>0</v>
      </c>
      <c r="L15" s="32"/>
      <c r="M15" s="32"/>
      <c r="N15" s="32"/>
      <c r="O15" s="32"/>
      <c r="P15" s="32"/>
      <c r="Q15" s="29"/>
      <c r="R15" s="63"/>
    </row>
    <row r="16" spans="2:18" ht="12.75">
      <c r="B16" s="35" t="s">
        <v>26</v>
      </c>
      <c r="C16" s="37" t="s">
        <v>62</v>
      </c>
      <c r="D16" s="83">
        <v>0.3125</v>
      </c>
      <c r="E16" s="83">
        <v>0.6666666666666666</v>
      </c>
      <c r="F16" s="34"/>
      <c r="G16" s="32">
        <v>0.3333333333333333</v>
      </c>
      <c r="H16" s="32">
        <f>IF(E16-D16&lt;=0,0,IF(E16-D16&lt;G16,E16-D16,G16-L16-O16))</f>
        <v>0.3333333333333333</v>
      </c>
      <c r="I16" s="32">
        <f t="shared" si="0"/>
        <v>0.02083333333333337</v>
      </c>
      <c r="J16" s="88">
        <v>0</v>
      </c>
      <c r="K16" s="88">
        <v>0</v>
      </c>
      <c r="L16" s="88">
        <v>0</v>
      </c>
      <c r="M16" s="88">
        <v>0</v>
      </c>
      <c r="N16" s="3">
        <v>0.020833333333333332</v>
      </c>
      <c r="O16" s="88">
        <v>0</v>
      </c>
      <c r="P16" s="88">
        <v>0</v>
      </c>
      <c r="Q16" s="29">
        <f t="shared" si="1"/>
        <v>0.33333333333333337</v>
      </c>
      <c r="R16" s="85"/>
    </row>
    <row r="17" spans="2:18" s="33" customFormat="1" ht="12.75">
      <c r="B17" s="35" t="s">
        <v>27</v>
      </c>
      <c r="C17" s="30" t="s">
        <v>63</v>
      </c>
      <c r="D17" s="3">
        <v>0.3125</v>
      </c>
      <c r="E17" s="3">
        <v>0.5416666666666666</v>
      </c>
      <c r="F17" s="31"/>
      <c r="G17" s="32">
        <v>0.20833333333333334</v>
      </c>
      <c r="H17" s="32">
        <f>IF(E17-D17&lt;=0,0,IF(E17-D17&lt;G17,E17-D17,G17-L17-O17))</f>
        <v>0.20833333333333334</v>
      </c>
      <c r="I17" s="32">
        <f t="shared" si="0"/>
        <v>0.02083333333333326</v>
      </c>
      <c r="J17" s="4">
        <v>0</v>
      </c>
      <c r="K17" s="4">
        <v>0</v>
      </c>
      <c r="L17" s="4">
        <v>0</v>
      </c>
      <c r="M17" s="4">
        <v>0</v>
      </c>
      <c r="N17" s="3">
        <v>0.020833333333333332</v>
      </c>
      <c r="O17" s="4">
        <v>0</v>
      </c>
      <c r="P17" s="4">
        <v>0</v>
      </c>
      <c r="Q17" s="29">
        <f t="shared" si="1"/>
        <v>0.20833333333333326</v>
      </c>
      <c r="R17" s="73"/>
    </row>
    <row r="18" spans="2:18" ht="12.75">
      <c r="B18" s="35" t="s">
        <v>28</v>
      </c>
      <c r="C18" s="30" t="s">
        <v>64</v>
      </c>
      <c r="D18" s="3">
        <v>0.3125</v>
      </c>
      <c r="E18" s="3">
        <v>0.6666666666666666</v>
      </c>
      <c r="F18" s="31"/>
      <c r="G18" s="32">
        <v>0.3333333333333333</v>
      </c>
      <c r="H18" s="32">
        <f>IF(E18-D18&lt;=0,0,IF(E18-D18&lt;G18,E18-D18,G18-L18-O18))</f>
        <v>0.3333333333333333</v>
      </c>
      <c r="I18" s="32">
        <f t="shared" si="0"/>
        <v>0.02083333333333337</v>
      </c>
      <c r="J18" s="4">
        <v>0</v>
      </c>
      <c r="K18" s="4">
        <v>0</v>
      </c>
      <c r="L18" s="4">
        <v>0</v>
      </c>
      <c r="M18" s="4">
        <v>0</v>
      </c>
      <c r="N18" s="6">
        <v>0.020833333333333332</v>
      </c>
      <c r="O18" s="4">
        <v>0</v>
      </c>
      <c r="P18" s="4">
        <v>0</v>
      </c>
      <c r="Q18" s="29">
        <f t="shared" si="1"/>
        <v>0.33333333333333337</v>
      </c>
      <c r="R18" s="74"/>
    </row>
    <row r="19" spans="2:18" s="33" customFormat="1" ht="12.75" customHeight="1">
      <c r="B19" s="35" t="s">
        <v>29</v>
      </c>
      <c r="C19" s="30" t="s">
        <v>65</v>
      </c>
      <c r="D19" s="3">
        <v>0.3125</v>
      </c>
      <c r="E19" s="3">
        <v>0.5416666666666666</v>
      </c>
      <c r="F19" s="31"/>
      <c r="G19" s="32">
        <v>0.20833333333333334</v>
      </c>
      <c r="H19" s="32">
        <f>IF(E19-D19&lt;=0,0,IF(E19-D19&lt;G19,E19-D19,G19-L19-O19))</f>
        <v>0.20833333333333334</v>
      </c>
      <c r="I19" s="32">
        <f t="shared" si="0"/>
        <v>0.02083333333333326</v>
      </c>
      <c r="J19" s="4">
        <v>0</v>
      </c>
      <c r="K19" s="4">
        <v>0</v>
      </c>
      <c r="L19" s="4">
        <v>0</v>
      </c>
      <c r="M19" s="4">
        <v>0</v>
      </c>
      <c r="N19" s="3">
        <v>0.020833333333333332</v>
      </c>
      <c r="O19" s="4">
        <v>0</v>
      </c>
      <c r="P19" s="4">
        <v>0</v>
      </c>
      <c r="Q19" s="29">
        <f t="shared" si="1"/>
        <v>0.20833333333333326</v>
      </c>
      <c r="R19" s="73"/>
    </row>
    <row r="20" spans="2:18" s="33" customFormat="1" ht="12.75">
      <c r="B20" s="35" t="s">
        <v>30</v>
      </c>
      <c r="C20" s="30" t="s">
        <v>66</v>
      </c>
      <c r="D20" s="3">
        <v>0.3125</v>
      </c>
      <c r="E20" s="3">
        <v>0.5416666666666666</v>
      </c>
      <c r="F20" s="31"/>
      <c r="G20" s="32">
        <v>0.20833333333333334</v>
      </c>
      <c r="H20" s="32">
        <f>IF(E20-D20&lt;=0,0,IF(E20-D20&lt;G20,E20-D20,G20-L20-O20))</f>
        <v>0.20833333333333334</v>
      </c>
      <c r="I20" s="32">
        <f t="shared" si="0"/>
        <v>0.02083333333333326</v>
      </c>
      <c r="J20" s="4">
        <v>0</v>
      </c>
      <c r="K20" s="4">
        <v>0</v>
      </c>
      <c r="L20" s="4">
        <v>0</v>
      </c>
      <c r="M20" s="4">
        <v>0</v>
      </c>
      <c r="N20" s="3">
        <v>0.020833333333333332</v>
      </c>
      <c r="O20" s="4">
        <v>0</v>
      </c>
      <c r="P20" s="4">
        <v>0</v>
      </c>
      <c r="Q20" s="29">
        <f t="shared" si="1"/>
        <v>0.20833333333333326</v>
      </c>
      <c r="R20" s="73"/>
    </row>
    <row r="21" spans="2:18" s="33" customFormat="1" ht="12.75">
      <c r="B21" s="35" t="s">
        <v>31</v>
      </c>
      <c r="C21" s="30" t="s">
        <v>68</v>
      </c>
      <c r="D21" s="80"/>
      <c r="E21" s="80"/>
      <c r="F21" s="31"/>
      <c r="G21" s="32"/>
      <c r="H21" s="32"/>
      <c r="I21" s="32"/>
      <c r="J21" s="81"/>
      <c r="K21" s="81"/>
      <c r="L21" s="81"/>
      <c r="M21" s="81"/>
      <c r="N21" s="80"/>
      <c r="O21" s="81"/>
      <c r="P21" s="81"/>
      <c r="Q21" s="29"/>
      <c r="R21" s="82"/>
    </row>
    <row r="22" spans="2:18" s="42" customFormat="1" ht="12.75">
      <c r="B22" s="35" t="s">
        <v>32</v>
      </c>
      <c r="C22" s="30" t="s">
        <v>69</v>
      </c>
      <c r="D22" s="36"/>
      <c r="E22" s="36"/>
      <c r="F22" s="34"/>
      <c r="G22" s="32"/>
      <c r="H22" s="32"/>
      <c r="I22" s="32"/>
      <c r="J22" s="32"/>
      <c r="K22" s="32" t="s">
        <v>0</v>
      </c>
      <c r="L22" s="32"/>
      <c r="M22" s="32"/>
      <c r="N22" s="32"/>
      <c r="O22" s="32"/>
      <c r="P22" s="32"/>
      <c r="Q22" s="29"/>
      <c r="R22" s="64"/>
    </row>
    <row r="23" spans="2:18" s="33" customFormat="1" ht="12.75">
      <c r="B23" s="35" t="s">
        <v>33</v>
      </c>
      <c r="C23" s="30" t="s">
        <v>62</v>
      </c>
      <c r="D23" s="83">
        <v>0.3125</v>
      </c>
      <c r="E23" s="83">
        <v>0.6666666666666666</v>
      </c>
      <c r="F23" s="31"/>
      <c r="G23" s="32">
        <v>0.3333333333333333</v>
      </c>
      <c r="H23" s="32">
        <f>IF(E23-D23&lt;=0,0,IF(E23-D23&lt;G23,E23-D23,G23-L23-O23))</f>
        <v>0.3333333333333333</v>
      </c>
      <c r="I23" s="32">
        <f t="shared" si="0"/>
        <v>0.02083333333333337</v>
      </c>
      <c r="J23" s="84">
        <v>0</v>
      </c>
      <c r="K23" s="84">
        <v>0</v>
      </c>
      <c r="L23" s="84">
        <v>0</v>
      </c>
      <c r="M23" s="84">
        <v>0</v>
      </c>
      <c r="N23" s="3">
        <v>0.020833333333333332</v>
      </c>
      <c r="O23" s="84">
        <v>0</v>
      </c>
      <c r="P23" s="84">
        <v>0</v>
      </c>
      <c r="Q23" s="29">
        <f t="shared" si="1"/>
        <v>0.33333333333333337</v>
      </c>
      <c r="R23" s="86"/>
    </row>
    <row r="24" spans="2:18" ht="12.75">
      <c r="B24" s="35" t="s">
        <v>34</v>
      </c>
      <c r="C24" s="30" t="s">
        <v>63</v>
      </c>
      <c r="D24" s="3">
        <v>0.3125</v>
      </c>
      <c r="E24" s="3">
        <v>0.5416666666666666</v>
      </c>
      <c r="F24" s="34"/>
      <c r="G24" s="32">
        <v>0.20833333333333334</v>
      </c>
      <c r="H24" s="32">
        <f>IF(E24-D24&lt;=0,0,IF(E24-D24&lt;G24,E24-D24,G24-L24-O24))</f>
        <v>0.20833333333333334</v>
      </c>
      <c r="I24" s="32">
        <f t="shared" si="0"/>
        <v>0.02083333333333326</v>
      </c>
      <c r="J24" s="4">
        <v>0</v>
      </c>
      <c r="K24" s="4">
        <v>0</v>
      </c>
      <c r="L24" s="4">
        <v>0</v>
      </c>
      <c r="M24" s="4">
        <v>0</v>
      </c>
      <c r="N24" s="3">
        <v>0.020833333333333332</v>
      </c>
      <c r="O24" s="4">
        <v>0</v>
      </c>
      <c r="P24" s="4">
        <v>0</v>
      </c>
      <c r="Q24" s="29">
        <f t="shared" si="1"/>
        <v>0.20833333333333326</v>
      </c>
      <c r="R24" s="74"/>
    </row>
    <row r="25" spans="2:18" s="33" customFormat="1" ht="12.75" customHeight="1">
      <c r="B25" s="35" t="s">
        <v>35</v>
      </c>
      <c r="C25" s="30" t="s">
        <v>64</v>
      </c>
      <c r="D25" s="3">
        <v>0.3125</v>
      </c>
      <c r="E25" s="3">
        <v>0.6666666666666666</v>
      </c>
      <c r="F25" s="31"/>
      <c r="G25" s="32">
        <v>0.3333333333333333</v>
      </c>
      <c r="H25" s="32">
        <f>IF(E25-D25&lt;=0,0,IF(E25-D25&lt;G25,E25-D25,G25-L25-O25))</f>
        <v>0.3333333333333333</v>
      </c>
      <c r="I25" s="32">
        <f t="shared" si="0"/>
        <v>0.02083333333333337</v>
      </c>
      <c r="J25" s="4">
        <v>0</v>
      </c>
      <c r="K25" s="4">
        <v>0</v>
      </c>
      <c r="L25" s="4">
        <v>0</v>
      </c>
      <c r="M25" s="4">
        <v>0</v>
      </c>
      <c r="N25" s="6">
        <v>0.020833333333333332</v>
      </c>
      <c r="O25" s="4">
        <v>0</v>
      </c>
      <c r="P25" s="4">
        <v>0</v>
      </c>
      <c r="Q25" s="29">
        <f t="shared" si="1"/>
        <v>0.33333333333333337</v>
      </c>
      <c r="R25" s="73"/>
    </row>
    <row r="26" spans="2:18" s="33" customFormat="1" ht="12.75">
      <c r="B26" s="35" t="s">
        <v>36</v>
      </c>
      <c r="C26" s="30" t="s">
        <v>65</v>
      </c>
      <c r="D26" s="3">
        <v>0.3125</v>
      </c>
      <c r="E26" s="3">
        <v>0.5416666666666666</v>
      </c>
      <c r="F26" s="31"/>
      <c r="G26" s="32">
        <v>0.20833333333333334</v>
      </c>
      <c r="H26" s="32">
        <f>IF(E26-D26&lt;=0,0,IF(E26-D26&lt;G26,E26-D26,G26-L26-O26))</f>
        <v>0.20833333333333334</v>
      </c>
      <c r="I26" s="32">
        <f>IF(E26-(D26+G26)&lt;=0,0,E26-(D26+G26))</f>
        <v>0.02083333333333326</v>
      </c>
      <c r="J26" s="4">
        <v>0</v>
      </c>
      <c r="K26" s="4">
        <v>0</v>
      </c>
      <c r="L26" s="4">
        <v>0</v>
      </c>
      <c r="M26" s="4">
        <v>0</v>
      </c>
      <c r="N26" s="3">
        <v>0.020833333333333332</v>
      </c>
      <c r="O26" s="4">
        <v>0</v>
      </c>
      <c r="P26" s="4">
        <v>0</v>
      </c>
      <c r="Q26" s="29">
        <f>(SUM(H26:M26))+P26-N26</f>
        <v>0.20833333333333326</v>
      </c>
      <c r="R26" s="73"/>
    </row>
    <row r="27" spans="2:18" s="42" customFormat="1" ht="12.75">
      <c r="B27" s="35" t="s">
        <v>37</v>
      </c>
      <c r="C27" s="30" t="s">
        <v>66</v>
      </c>
      <c r="D27" s="3">
        <v>0.3125</v>
      </c>
      <c r="E27" s="3">
        <v>0.5416666666666666</v>
      </c>
      <c r="F27" s="31"/>
      <c r="G27" s="32">
        <v>0.20833333333333334</v>
      </c>
      <c r="H27" s="32">
        <f>IF(E27-D27&lt;=0,0,IF(E27-D27&lt;G27,E27-D27,G27-L27-O27))</f>
        <v>0.20833333333333334</v>
      </c>
      <c r="I27" s="32">
        <f t="shared" si="0"/>
        <v>0.02083333333333326</v>
      </c>
      <c r="J27" s="4">
        <v>0</v>
      </c>
      <c r="K27" s="4">
        <v>0</v>
      </c>
      <c r="L27" s="4">
        <v>0</v>
      </c>
      <c r="M27" s="4">
        <v>0</v>
      </c>
      <c r="N27" s="3">
        <v>0.020833333333333332</v>
      </c>
      <c r="O27" s="4">
        <v>0</v>
      </c>
      <c r="P27" s="4">
        <v>0</v>
      </c>
      <c r="Q27" s="29">
        <f t="shared" si="1"/>
        <v>0.20833333333333326</v>
      </c>
      <c r="R27" s="72"/>
    </row>
    <row r="28" spans="2:18" s="42" customFormat="1" ht="12.75">
      <c r="B28" s="35" t="s">
        <v>39</v>
      </c>
      <c r="C28" s="30" t="s">
        <v>68</v>
      </c>
      <c r="D28" s="80"/>
      <c r="E28" s="80"/>
      <c r="F28" s="31"/>
      <c r="G28" s="32"/>
      <c r="H28" s="32"/>
      <c r="I28" s="32"/>
      <c r="J28" s="81"/>
      <c r="K28" s="81"/>
      <c r="L28" s="81"/>
      <c r="M28" s="81"/>
      <c r="N28" s="80"/>
      <c r="O28" s="81"/>
      <c r="P28" s="81"/>
      <c r="Q28" s="29"/>
      <c r="R28" s="87"/>
    </row>
    <row r="29" spans="2:18" s="33" customFormat="1" ht="12.75">
      <c r="B29" s="35" t="s">
        <v>40</v>
      </c>
      <c r="C29" s="30" t="s">
        <v>69</v>
      </c>
      <c r="D29" s="36"/>
      <c r="E29" s="36"/>
      <c r="F29" s="34"/>
      <c r="G29" s="32"/>
      <c r="H29" s="32"/>
      <c r="I29" s="32"/>
      <c r="J29" s="43"/>
      <c r="K29" s="43"/>
      <c r="L29" s="43"/>
      <c r="M29" s="43"/>
      <c r="N29" s="43"/>
      <c r="O29" s="43"/>
      <c r="P29" s="43"/>
      <c r="Q29" s="29"/>
      <c r="R29" s="63"/>
    </row>
    <row r="30" spans="2:18" s="33" customFormat="1" ht="12.75">
      <c r="B30" s="35" t="s">
        <v>41</v>
      </c>
      <c r="C30" s="30" t="s">
        <v>62</v>
      </c>
      <c r="D30" s="83">
        <v>0.3125</v>
      </c>
      <c r="E30" s="83">
        <v>0.6666666666666666</v>
      </c>
      <c r="F30" s="31"/>
      <c r="G30" s="32">
        <v>0.3333333333333333</v>
      </c>
      <c r="H30" s="32">
        <f>IF(E30-D30&lt;=0,0,IF(E30-D30&lt;G30,E30-D30,G30-L30-O30))</f>
        <v>0.3333333333333333</v>
      </c>
      <c r="I30" s="32">
        <f t="shared" si="0"/>
        <v>0.02083333333333337</v>
      </c>
      <c r="J30" s="84">
        <v>0</v>
      </c>
      <c r="K30" s="84">
        <v>0</v>
      </c>
      <c r="L30" s="84">
        <v>0</v>
      </c>
      <c r="M30" s="84">
        <v>0</v>
      </c>
      <c r="N30" s="3">
        <v>0.020833333333333332</v>
      </c>
      <c r="O30" s="84">
        <v>0</v>
      </c>
      <c r="P30" s="84">
        <v>0</v>
      </c>
      <c r="Q30" s="29">
        <f t="shared" si="1"/>
        <v>0.33333333333333337</v>
      </c>
      <c r="R30" s="86"/>
    </row>
    <row r="31" spans="2:18" ht="12.75">
      <c r="B31" s="35" t="s">
        <v>42</v>
      </c>
      <c r="C31" s="30" t="s">
        <v>63</v>
      </c>
      <c r="D31" s="3">
        <v>0.3125</v>
      </c>
      <c r="E31" s="3">
        <v>0.5416666666666666</v>
      </c>
      <c r="F31" s="34"/>
      <c r="G31" s="32">
        <v>0.20833333333333334</v>
      </c>
      <c r="H31" s="32">
        <f>IF(E31-D31&lt;=0,0,IF(E31-D31&lt;G31,E31-D31,G31-L31-O31))</f>
        <v>0.20833333333333334</v>
      </c>
      <c r="I31" s="32">
        <f t="shared" si="0"/>
        <v>0.02083333333333326</v>
      </c>
      <c r="J31" s="4">
        <v>0</v>
      </c>
      <c r="K31" s="4">
        <v>0</v>
      </c>
      <c r="L31" s="4">
        <v>0</v>
      </c>
      <c r="M31" s="4">
        <v>0</v>
      </c>
      <c r="N31" s="3">
        <v>0.020833333333333332</v>
      </c>
      <c r="O31" s="4">
        <v>0</v>
      </c>
      <c r="P31" s="4">
        <v>0</v>
      </c>
      <c r="Q31" s="29">
        <f t="shared" si="1"/>
        <v>0.20833333333333326</v>
      </c>
      <c r="R31" s="74"/>
    </row>
    <row r="32" spans="2:18" s="33" customFormat="1" ht="12.75" customHeight="1">
      <c r="B32" s="35" t="s">
        <v>43</v>
      </c>
      <c r="C32" s="30" t="s">
        <v>64</v>
      </c>
      <c r="D32" s="3">
        <v>0.3125</v>
      </c>
      <c r="E32" s="3">
        <v>0.6666666666666666</v>
      </c>
      <c r="F32" s="31"/>
      <c r="G32" s="32">
        <v>0.3333333333333333</v>
      </c>
      <c r="H32" s="32">
        <f>IF(E32-D32&lt;=0,0,IF(E32-D32&lt;G32,E32-D32,G32-L32-O32))</f>
        <v>0.3333333333333333</v>
      </c>
      <c r="I32" s="32">
        <f t="shared" si="0"/>
        <v>0.02083333333333337</v>
      </c>
      <c r="J32" s="4">
        <v>0</v>
      </c>
      <c r="K32" s="4">
        <v>0</v>
      </c>
      <c r="L32" s="4">
        <v>0</v>
      </c>
      <c r="M32" s="4">
        <v>0</v>
      </c>
      <c r="N32" s="6">
        <v>0.020833333333333332</v>
      </c>
      <c r="O32" s="4">
        <v>0</v>
      </c>
      <c r="P32" s="4">
        <v>0</v>
      </c>
      <c r="Q32" s="29">
        <f t="shared" si="1"/>
        <v>0.33333333333333337</v>
      </c>
      <c r="R32" s="73"/>
    </row>
    <row r="33" spans="2:18" s="33" customFormat="1" ht="12.75">
      <c r="B33" s="35" t="s">
        <v>44</v>
      </c>
      <c r="C33" s="30" t="s">
        <v>65</v>
      </c>
      <c r="D33" s="3">
        <v>0.3125</v>
      </c>
      <c r="E33" s="3">
        <v>0.5416666666666666</v>
      </c>
      <c r="F33" s="31"/>
      <c r="G33" s="32">
        <v>0.20833333333333334</v>
      </c>
      <c r="H33" s="32">
        <f>IF(E33-D33&lt;=0,0,IF(E33-D33&lt;G33,E33-D33,G33-L33-O33))</f>
        <v>0.20833333333333334</v>
      </c>
      <c r="I33" s="32">
        <f t="shared" si="0"/>
        <v>0.02083333333333326</v>
      </c>
      <c r="J33" s="4">
        <v>0</v>
      </c>
      <c r="K33" s="4">
        <v>0</v>
      </c>
      <c r="L33" s="4">
        <v>0</v>
      </c>
      <c r="M33" s="4">
        <v>0</v>
      </c>
      <c r="N33" s="3">
        <v>0.020833333333333332</v>
      </c>
      <c r="O33" s="4">
        <v>0</v>
      </c>
      <c r="P33" s="4">
        <v>0</v>
      </c>
      <c r="Q33" s="29">
        <f t="shared" si="1"/>
        <v>0.20833333333333326</v>
      </c>
      <c r="R33" s="73"/>
    </row>
    <row r="34" spans="2:18" s="42" customFormat="1" ht="12.75">
      <c r="B34" s="35" t="s">
        <v>45</v>
      </c>
      <c r="C34" s="30" t="s">
        <v>66</v>
      </c>
      <c r="D34" s="3">
        <v>0.3125</v>
      </c>
      <c r="E34" s="3">
        <v>0.5416666666666666</v>
      </c>
      <c r="F34" s="31"/>
      <c r="G34" s="32">
        <v>0.20833333333333334</v>
      </c>
      <c r="H34" s="32">
        <f>IF(E34-D34&lt;=0,0,IF(E34-D34&lt;G34,E34-D34,G34-L34-O34))</f>
        <v>0.20833333333333334</v>
      </c>
      <c r="I34" s="32">
        <f t="shared" si="0"/>
        <v>0.02083333333333326</v>
      </c>
      <c r="J34" s="4">
        <v>0</v>
      </c>
      <c r="K34" s="4">
        <v>0</v>
      </c>
      <c r="L34" s="4">
        <v>0</v>
      </c>
      <c r="M34" s="4">
        <v>0</v>
      </c>
      <c r="N34" s="3">
        <v>0.020833333333333332</v>
      </c>
      <c r="O34" s="4">
        <v>0</v>
      </c>
      <c r="P34" s="4">
        <v>0</v>
      </c>
      <c r="Q34" s="29">
        <f t="shared" si="1"/>
        <v>0.20833333333333326</v>
      </c>
      <c r="R34" s="72"/>
    </row>
    <row r="35" spans="2:18" s="42" customFormat="1" ht="12.75">
      <c r="B35" s="35" t="s">
        <v>46</v>
      </c>
      <c r="C35" s="30" t="s">
        <v>68</v>
      </c>
      <c r="D35" s="80"/>
      <c r="E35" s="80"/>
      <c r="F35" s="31"/>
      <c r="G35" s="32"/>
      <c r="H35" s="32"/>
      <c r="I35" s="32"/>
      <c r="J35" s="81"/>
      <c r="K35" s="81"/>
      <c r="L35" s="81"/>
      <c r="M35" s="81"/>
      <c r="N35" s="80"/>
      <c r="O35" s="81"/>
      <c r="P35" s="81"/>
      <c r="Q35" s="29"/>
      <c r="R35" s="87"/>
    </row>
    <row r="36" spans="2:18" s="33" customFormat="1" ht="13.5" thickBot="1">
      <c r="B36" s="35" t="s">
        <v>47</v>
      </c>
      <c r="C36" s="30" t="s">
        <v>69</v>
      </c>
      <c r="D36" s="36"/>
      <c r="E36" s="36"/>
      <c r="F36" s="34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29"/>
      <c r="R36" s="63"/>
    </row>
    <row r="37" spans="2:18" s="33" customFormat="1" ht="21.75" customHeight="1" thickBot="1">
      <c r="B37" s="46"/>
      <c r="C37" s="47"/>
      <c r="D37" s="36"/>
      <c r="E37" s="98" t="s">
        <v>38</v>
      </c>
      <c r="F37" s="99"/>
      <c r="G37" s="100"/>
      <c r="H37" s="75">
        <f aca="true" t="shared" si="2" ref="H37:Q37">SUM(H9:H36)</f>
        <v>4.833333333333333</v>
      </c>
      <c r="I37" s="75">
        <f t="shared" si="2"/>
        <v>0.3958333333333327</v>
      </c>
      <c r="J37" s="75">
        <f t="shared" si="2"/>
        <v>0</v>
      </c>
      <c r="K37" s="75">
        <f t="shared" si="2"/>
        <v>0</v>
      </c>
      <c r="L37" s="75">
        <f t="shared" si="2"/>
        <v>0</v>
      </c>
      <c r="M37" s="75">
        <f t="shared" si="2"/>
        <v>0</v>
      </c>
      <c r="N37" s="75">
        <f t="shared" si="2"/>
        <v>0.3958333333333332</v>
      </c>
      <c r="O37" s="75">
        <f t="shared" si="2"/>
        <v>0</v>
      </c>
      <c r="P37" s="75">
        <f t="shared" si="2"/>
        <v>0</v>
      </c>
      <c r="Q37" s="75">
        <f>SUM(Q9:Q36)</f>
        <v>5.166666666666664</v>
      </c>
      <c r="R37" s="63"/>
    </row>
    <row r="38" spans="2:18" s="33" customFormat="1" ht="12.75">
      <c r="B38" s="35" t="s">
        <v>48</v>
      </c>
      <c r="C38" s="30" t="s">
        <v>62</v>
      </c>
      <c r="D38" s="3">
        <v>0.3125</v>
      </c>
      <c r="E38" s="61">
        <v>0.6666666666666666</v>
      </c>
      <c r="F38" s="34"/>
      <c r="G38" s="48">
        <v>0.3333333333333333</v>
      </c>
      <c r="H38" s="32">
        <f>IF(E38-D38&lt;=0,0,IF(E38-D38&lt;G38,E38-D38,G38-L38-O38))</f>
        <v>0.3333333333333333</v>
      </c>
      <c r="I38" s="32">
        <f>IF(E38-(D38+G38)&lt;=0,0,E38-(D38+G38))</f>
        <v>0.02083333333333337</v>
      </c>
      <c r="J38" s="4">
        <v>0</v>
      </c>
      <c r="K38" s="4">
        <v>0</v>
      </c>
      <c r="L38" s="4">
        <v>0</v>
      </c>
      <c r="M38" s="4">
        <v>0</v>
      </c>
      <c r="N38" s="3">
        <v>0.020833333333333332</v>
      </c>
      <c r="O38" s="4">
        <v>0</v>
      </c>
      <c r="P38" s="4">
        <v>0</v>
      </c>
      <c r="Q38" s="29">
        <f>(SUM(H38:M38))+P38-N38</f>
        <v>0.33333333333333337</v>
      </c>
      <c r="R38" s="73"/>
    </row>
    <row r="39" spans="2:18" s="33" customFormat="1" ht="12.75" customHeight="1">
      <c r="B39" s="35" t="s">
        <v>49</v>
      </c>
      <c r="C39" s="30" t="s">
        <v>63</v>
      </c>
      <c r="D39" s="3">
        <v>0.3125</v>
      </c>
      <c r="E39" s="3">
        <v>0.5416666666666666</v>
      </c>
      <c r="F39" s="31"/>
      <c r="G39" s="32">
        <v>0.20833333333333334</v>
      </c>
      <c r="H39" s="32">
        <f>IF(E39-D39&lt;=0,0,IF(E39-D39&lt;G39,E39-D39,G39-L39-O39))</f>
        <v>0.20833333333333334</v>
      </c>
      <c r="I39" s="32">
        <f>IF(E39-(D39+G39)&lt;=0,0,E39-(D39+G39))</f>
        <v>0.02083333333333326</v>
      </c>
      <c r="J39" s="4">
        <v>0</v>
      </c>
      <c r="K39" s="4">
        <v>0</v>
      </c>
      <c r="L39" s="4">
        <v>0</v>
      </c>
      <c r="M39" s="4">
        <v>0</v>
      </c>
      <c r="N39" s="3">
        <v>0.020833333333333332</v>
      </c>
      <c r="O39" s="4">
        <v>0</v>
      </c>
      <c r="P39" s="4">
        <v>0</v>
      </c>
      <c r="Q39" s="29">
        <f>(SUM(H39:M39))+P39-N39</f>
        <v>0.20833333333333326</v>
      </c>
      <c r="R39" s="73"/>
    </row>
    <row r="40" spans="2:18" s="33" customFormat="1" ht="12.75" customHeight="1">
      <c r="B40" s="35" t="s">
        <v>59</v>
      </c>
      <c r="C40" s="30" t="s">
        <v>64</v>
      </c>
      <c r="D40" s="3">
        <v>0.3125</v>
      </c>
      <c r="E40" s="3">
        <v>0.6666666666666666</v>
      </c>
      <c r="F40" s="31"/>
      <c r="G40" s="32">
        <v>0.3333333333333333</v>
      </c>
      <c r="H40" s="32">
        <f>IF(E40-D40&lt;=0,0,IF(E40-D40&lt;G40,E40-D40,G40-L40-O40))</f>
        <v>0.3333333333333333</v>
      </c>
      <c r="I40" s="32">
        <f>IF(E40-(D40+G40)&lt;=0,0,E40-(D40+G40))</f>
        <v>0.02083333333333337</v>
      </c>
      <c r="J40" s="4">
        <v>0</v>
      </c>
      <c r="K40" s="4">
        <v>0</v>
      </c>
      <c r="L40" s="4">
        <v>0</v>
      </c>
      <c r="M40" s="4">
        <v>0</v>
      </c>
      <c r="N40" s="3">
        <v>0.020833333333333332</v>
      </c>
      <c r="O40" s="4">
        <v>0</v>
      </c>
      <c r="P40" s="4">
        <v>0</v>
      </c>
      <c r="Q40" s="29">
        <f>(SUM(H40:M40))+P40-N40</f>
        <v>0.33333333333333337</v>
      </c>
      <c r="R40" s="73"/>
    </row>
    <row r="41" spans="2:18" s="33" customFormat="1" ht="12.75">
      <c r="B41" s="35" t="s">
        <v>60</v>
      </c>
      <c r="C41" s="30" t="s">
        <v>65</v>
      </c>
      <c r="D41" s="3">
        <v>0.3125</v>
      </c>
      <c r="E41" s="3">
        <v>0.5416666666666666</v>
      </c>
      <c r="F41" s="31"/>
      <c r="G41" s="32">
        <v>0.20833333333333334</v>
      </c>
      <c r="H41" s="32">
        <f>IF(E41-D41&lt;=0,0,IF(E41-D41&lt;G41,E41-D41,G41-L41-O41))</f>
        <v>0.20833333333333334</v>
      </c>
      <c r="I41" s="32">
        <f>IF(E41-(D41+G41)&lt;=0,0,E41-(D41+G41))</f>
        <v>0.02083333333333326</v>
      </c>
      <c r="J41" s="4">
        <v>0</v>
      </c>
      <c r="K41" s="4">
        <v>0</v>
      </c>
      <c r="L41" s="4">
        <v>0</v>
      </c>
      <c r="M41" s="4">
        <v>0</v>
      </c>
      <c r="N41" s="3">
        <v>0.020833333333333332</v>
      </c>
      <c r="O41" s="4">
        <v>0</v>
      </c>
      <c r="P41" s="4">
        <v>0</v>
      </c>
      <c r="Q41" s="29">
        <f>(SUM(H41:M41))+P41-N41</f>
        <v>0.20833333333333326</v>
      </c>
      <c r="R41" s="73"/>
    </row>
    <row r="42" spans="4:18" s="33" customFormat="1" ht="24">
      <c r="D42" s="49"/>
      <c r="E42" s="49"/>
      <c r="G42" s="50" t="s">
        <v>50</v>
      </c>
      <c r="H42" s="51">
        <f aca="true" t="shared" si="3" ref="H42:Q42">SUM(H10:H36)+SUM(H38:H41)</f>
        <v>5.916666666666666</v>
      </c>
      <c r="I42" s="51">
        <f t="shared" si="3"/>
        <v>0.47916666666666596</v>
      </c>
      <c r="J42" s="51">
        <f t="shared" si="3"/>
        <v>0</v>
      </c>
      <c r="K42" s="51">
        <f t="shared" si="3"/>
        <v>0</v>
      </c>
      <c r="L42" s="51">
        <f t="shared" si="3"/>
        <v>0</v>
      </c>
      <c r="M42" s="51">
        <f t="shared" si="3"/>
        <v>0</v>
      </c>
      <c r="N42" s="51">
        <f t="shared" si="3"/>
        <v>0.4791666666666665</v>
      </c>
      <c r="O42" s="51">
        <f t="shared" si="3"/>
        <v>0</v>
      </c>
      <c r="P42" s="51">
        <f t="shared" si="3"/>
        <v>0</v>
      </c>
      <c r="Q42" s="52">
        <f t="shared" si="3"/>
        <v>5.916666666666665</v>
      </c>
      <c r="R42" s="53"/>
    </row>
    <row r="43" spans="4:18" s="40" customFormat="1" ht="12.75">
      <c r="D43" s="54"/>
      <c r="E43" s="54"/>
      <c r="G43" s="55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39"/>
    </row>
    <row r="44" spans="4:18" s="40" customFormat="1" ht="33.75" customHeight="1">
      <c r="D44" s="54"/>
      <c r="E44" s="54"/>
      <c r="G44" s="56" t="s">
        <v>51</v>
      </c>
      <c r="H44" s="51">
        <f aca="true" t="shared" si="4" ref="H44:Q44">SUM(H38:H41)</f>
        <v>1.0833333333333333</v>
      </c>
      <c r="I44" s="51">
        <f t="shared" si="4"/>
        <v>0.08333333333333326</v>
      </c>
      <c r="J44" s="51">
        <f t="shared" si="4"/>
        <v>0</v>
      </c>
      <c r="K44" s="51">
        <f t="shared" si="4"/>
        <v>0</v>
      </c>
      <c r="L44" s="51">
        <f t="shared" si="4"/>
        <v>0</v>
      </c>
      <c r="M44" s="51">
        <f t="shared" si="4"/>
        <v>0</v>
      </c>
      <c r="N44" s="51">
        <f t="shared" si="4"/>
        <v>0.08333333333333333</v>
      </c>
      <c r="O44" s="51">
        <f t="shared" si="4"/>
        <v>0</v>
      </c>
      <c r="P44" s="51">
        <f t="shared" si="4"/>
        <v>0</v>
      </c>
      <c r="Q44" s="51">
        <f t="shared" si="4"/>
        <v>1.0833333333333333</v>
      </c>
      <c r="R44" s="91" t="s">
        <v>97</v>
      </c>
    </row>
    <row r="45" spans="7:18" s="7" customFormat="1" ht="12.75">
      <c r="G45" s="14"/>
      <c r="H45" s="14"/>
      <c r="I45" s="57"/>
      <c r="M45" s="58"/>
      <c r="O45" s="59"/>
      <c r="R45" s="8"/>
    </row>
    <row r="46" spans="7:18" s="7" customFormat="1" ht="12.75">
      <c r="G46" s="13" t="s">
        <v>52</v>
      </c>
      <c r="H46" s="5" t="s">
        <v>75</v>
      </c>
      <c r="I46" s="1"/>
      <c r="J46" s="2"/>
      <c r="K46" s="2"/>
      <c r="O46" s="59"/>
      <c r="R46" s="8"/>
    </row>
    <row r="47" spans="7:18" s="7" customFormat="1" ht="12.75">
      <c r="G47" s="59"/>
      <c r="H47" s="2"/>
      <c r="I47" s="1"/>
      <c r="J47" s="2"/>
      <c r="K47" s="2"/>
      <c r="O47" s="59"/>
      <c r="R47" s="8"/>
    </row>
    <row r="48" spans="7:19" s="7" customFormat="1" ht="12.75">
      <c r="G48" s="13" t="s">
        <v>53</v>
      </c>
      <c r="H48" s="2"/>
      <c r="I48" s="1"/>
      <c r="J48" s="2"/>
      <c r="K48" s="2"/>
      <c r="M48" s="58"/>
      <c r="O48" s="59"/>
      <c r="S48" s="8"/>
    </row>
    <row r="49" spans="7:19" s="7" customFormat="1" ht="12.75">
      <c r="G49" s="59"/>
      <c r="H49" s="2"/>
      <c r="I49" s="1"/>
      <c r="J49" s="2"/>
      <c r="K49" s="2"/>
      <c r="M49" s="58"/>
      <c r="O49" s="59"/>
      <c r="S49" s="8"/>
    </row>
    <row r="50" spans="7:19" s="7" customFormat="1" ht="12.75">
      <c r="G50" s="13" t="s">
        <v>54</v>
      </c>
      <c r="H50" s="2"/>
      <c r="I50" s="1"/>
      <c r="J50" s="2"/>
      <c r="K50" s="2"/>
      <c r="S50" s="8"/>
    </row>
  </sheetData>
  <mergeCells count="6">
    <mergeCell ref="R7:R8"/>
    <mergeCell ref="E9:G9"/>
    <mergeCell ref="E37:G37"/>
    <mergeCell ref="H3:J3"/>
    <mergeCell ref="H4:J4"/>
    <mergeCell ref="H6:J6"/>
  </mergeCells>
  <printOptions/>
  <pageMargins left="0.1968503937007874" right="0.1968503937007874" top="0.7874015748031497" bottom="0.5905511811023623" header="0.5118110236220472" footer="0.5118110236220472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50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2.75390625" style="28" customWidth="1"/>
    <col min="2" max="2" width="7.00390625" style="28" customWidth="1"/>
    <col min="3" max="3" width="4.625" style="28" customWidth="1"/>
    <col min="4" max="4" width="8.75390625" style="28" customWidth="1"/>
    <col min="5" max="5" width="9.125" style="28" customWidth="1"/>
    <col min="6" max="6" width="2.75390625" style="28" customWidth="1"/>
    <col min="7" max="7" width="10.25390625" style="28" customWidth="1"/>
    <col min="8" max="8" width="9.375" style="28" customWidth="1"/>
    <col min="9" max="9" width="10.875" style="60" customWidth="1"/>
    <col min="10" max="10" width="9.25390625" style="60" customWidth="1"/>
    <col min="11" max="11" width="8.375" style="28" customWidth="1"/>
    <col min="12" max="12" width="9.375" style="28" customWidth="1"/>
    <col min="13" max="13" width="7.25390625" style="28" customWidth="1"/>
    <col min="14" max="14" width="10.00390625" style="28" customWidth="1"/>
    <col min="15" max="15" width="9.125" style="28" customWidth="1"/>
    <col min="16" max="16" width="8.125" style="28" customWidth="1"/>
    <col min="17" max="17" width="9.25390625" style="28" customWidth="1"/>
    <col min="18" max="18" width="26.25390625" style="28" customWidth="1"/>
    <col min="19" max="16384" width="9.125" style="28" customWidth="1"/>
  </cols>
  <sheetData>
    <row r="1" spans="7:19" s="7" customFormat="1" ht="15.75">
      <c r="G1" s="8" t="s">
        <v>0</v>
      </c>
      <c r="H1" s="9" t="s">
        <v>58</v>
      </c>
      <c r="I1" s="10"/>
      <c r="J1" s="11"/>
      <c r="K1" s="11"/>
      <c r="L1" s="11"/>
      <c r="M1" s="11"/>
      <c r="N1" s="11"/>
      <c r="O1" s="11"/>
      <c r="P1" s="11"/>
      <c r="Q1" s="8"/>
      <c r="R1" s="8"/>
      <c r="S1" s="8"/>
    </row>
    <row r="2" spans="7:19" s="7" customFormat="1" ht="6" customHeight="1">
      <c r="G2" s="8"/>
      <c r="H2" s="12"/>
      <c r="I2" s="10"/>
      <c r="J2" s="11"/>
      <c r="K2" s="11"/>
      <c r="L2" s="11"/>
      <c r="M2" s="11"/>
      <c r="N2" s="11"/>
      <c r="O2" s="11"/>
      <c r="P2" s="11"/>
      <c r="Q2" s="8"/>
      <c r="R2" s="8"/>
      <c r="S2" s="8"/>
    </row>
    <row r="3" spans="7:19" s="7" customFormat="1" ht="15.75">
      <c r="G3" s="13" t="s">
        <v>72</v>
      </c>
      <c r="H3" s="101"/>
      <c r="I3" s="101"/>
      <c r="J3" s="101"/>
      <c r="N3" s="14"/>
      <c r="O3" s="15" t="s">
        <v>92</v>
      </c>
      <c r="P3" s="15"/>
      <c r="S3" s="8"/>
    </row>
    <row r="4" spans="7:19" s="7" customFormat="1" ht="12.75">
      <c r="G4" s="13" t="s">
        <v>1</v>
      </c>
      <c r="H4" s="102"/>
      <c r="I4" s="102"/>
      <c r="J4" s="102"/>
      <c r="Q4" s="7" t="s">
        <v>0</v>
      </c>
      <c r="S4" s="8"/>
    </row>
    <row r="5" spans="7:19" s="7" customFormat="1" ht="12" customHeight="1">
      <c r="G5" s="13" t="s">
        <v>2</v>
      </c>
      <c r="H5" s="79"/>
      <c r="I5" s="79"/>
      <c r="J5" s="79"/>
      <c r="S5" s="8"/>
    </row>
    <row r="6" spans="4:19" s="7" customFormat="1" ht="10.5" customHeight="1" thickBot="1">
      <c r="D6" s="16"/>
      <c r="E6" s="16"/>
      <c r="G6" s="78"/>
      <c r="H6" s="103"/>
      <c r="I6" s="103"/>
      <c r="J6" s="103"/>
      <c r="N6" s="16"/>
      <c r="O6" s="16"/>
      <c r="S6" s="8"/>
    </row>
    <row r="7" spans="2:18" s="7" customFormat="1" ht="18.75" customHeight="1">
      <c r="B7" s="17" t="s">
        <v>5</v>
      </c>
      <c r="C7" s="17" t="s">
        <v>67</v>
      </c>
      <c r="D7" s="18" t="s">
        <v>3</v>
      </c>
      <c r="E7" s="19" t="s">
        <v>4</v>
      </c>
      <c r="F7" s="20"/>
      <c r="G7" s="17" t="s">
        <v>6</v>
      </c>
      <c r="H7" s="65" t="s">
        <v>7</v>
      </c>
      <c r="I7" s="66"/>
      <c r="J7" s="18" t="s">
        <v>8</v>
      </c>
      <c r="K7" s="18" t="s">
        <v>9</v>
      </c>
      <c r="L7" s="18" t="s">
        <v>10</v>
      </c>
      <c r="M7" s="67" t="s">
        <v>11</v>
      </c>
      <c r="N7" s="18" t="s">
        <v>61</v>
      </c>
      <c r="O7" s="18" t="s">
        <v>55</v>
      </c>
      <c r="P7" s="68" t="s">
        <v>12</v>
      </c>
      <c r="Q7" s="19" t="s">
        <v>13</v>
      </c>
      <c r="R7" s="93" t="s">
        <v>70</v>
      </c>
    </row>
    <row r="8" spans="2:18" s="25" customFormat="1" ht="15.75" customHeight="1" thickBot="1">
      <c r="B8" s="21"/>
      <c r="C8" s="21"/>
      <c r="D8" s="22"/>
      <c r="E8" s="23"/>
      <c r="F8" s="20"/>
      <c r="G8" s="21" t="s">
        <v>14</v>
      </c>
      <c r="H8" s="22" t="s">
        <v>15</v>
      </c>
      <c r="I8" s="69" t="s">
        <v>16</v>
      </c>
      <c r="J8" s="22" t="s">
        <v>17</v>
      </c>
      <c r="K8" s="22" t="s">
        <v>57</v>
      </c>
      <c r="L8" s="22"/>
      <c r="M8" s="24"/>
      <c r="N8" s="22"/>
      <c r="O8" s="22" t="s">
        <v>56</v>
      </c>
      <c r="P8" s="70" t="s">
        <v>18</v>
      </c>
      <c r="Q8" s="23" t="s">
        <v>19</v>
      </c>
      <c r="R8" s="94"/>
    </row>
    <row r="9" spans="2:18" ht="21.75" customHeight="1">
      <c r="B9" s="26"/>
      <c r="C9" s="26"/>
      <c r="D9" s="27"/>
      <c r="E9" s="95" t="s">
        <v>71</v>
      </c>
      <c r="F9" s="96"/>
      <c r="G9" s="104"/>
      <c r="H9" s="76">
        <f>SUM(Září!H43)</f>
        <v>4.208333333333334</v>
      </c>
      <c r="I9" s="76">
        <f>SUM(Září!I43)</f>
        <v>0.3333333333333329</v>
      </c>
      <c r="J9" s="76">
        <f>SUM(Září!J43)</f>
        <v>0</v>
      </c>
      <c r="K9" s="76">
        <f>SUM(Září!K43)</f>
        <v>0</v>
      </c>
      <c r="L9" s="76">
        <f>SUM(Září!L43)</f>
        <v>0</v>
      </c>
      <c r="M9" s="76">
        <f>SUM(Září!M43)</f>
        <v>0</v>
      </c>
      <c r="N9" s="76">
        <f>SUM(Září!N43)</f>
        <v>0.33333333333333326</v>
      </c>
      <c r="O9" s="76">
        <f>SUM(Září!O43)</f>
        <v>0</v>
      </c>
      <c r="P9" s="76">
        <f>SUM(Září!P43)</f>
        <v>0</v>
      </c>
      <c r="Q9" s="77">
        <f>SUM(Září!Q43)</f>
        <v>4.208333333333333</v>
      </c>
      <c r="R9" s="26"/>
    </row>
    <row r="10" spans="2:18" s="33" customFormat="1" ht="12.75" customHeight="1">
      <c r="B10" s="35" t="s">
        <v>20</v>
      </c>
      <c r="C10" s="30" t="s">
        <v>63</v>
      </c>
      <c r="D10" s="3">
        <v>0.3125</v>
      </c>
      <c r="E10" s="3">
        <v>0.5416666666666666</v>
      </c>
      <c r="F10" s="31"/>
      <c r="G10" s="32">
        <v>0.20833333333333334</v>
      </c>
      <c r="H10" s="32">
        <f>IF(E10-D10&lt;=0,0,IF(E10-D10&lt;G10,E10-D10,G10-L10-O10))</f>
        <v>0.20833333333333334</v>
      </c>
      <c r="I10" s="32">
        <f>IF(E10-(D10+G10)&lt;=0,0,E10-(D10+G10))</f>
        <v>0.02083333333333326</v>
      </c>
      <c r="J10" s="4">
        <v>0</v>
      </c>
      <c r="K10" s="4">
        <v>0</v>
      </c>
      <c r="L10" s="4">
        <v>0</v>
      </c>
      <c r="M10" s="4">
        <v>0</v>
      </c>
      <c r="N10" s="6">
        <v>0.020833333333333332</v>
      </c>
      <c r="O10" s="4">
        <v>0</v>
      </c>
      <c r="P10" s="4">
        <v>0</v>
      </c>
      <c r="Q10" s="29">
        <f>(SUM(H10:M10))+P10-N10</f>
        <v>0.20833333333333326</v>
      </c>
      <c r="R10" s="73"/>
    </row>
    <row r="11" spans="2:18" s="33" customFormat="1" ht="12.75">
      <c r="B11" s="35" t="s">
        <v>21</v>
      </c>
      <c r="C11" s="30" t="s">
        <v>64</v>
      </c>
      <c r="D11" s="3">
        <v>0.3125</v>
      </c>
      <c r="E11" s="3">
        <v>0.6666666666666666</v>
      </c>
      <c r="F11" s="31"/>
      <c r="G11" s="32">
        <v>0.3333333333333333</v>
      </c>
      <c r="H11" s="32">
        <f>IF(E11-D11&lt;=0,0,IF(E11-D11&lt;G11,E11-D11,G11-L11-O11))</f>
        <v>0.3333333333333333</v>
      </c>
      <c r="I11" s="32">
        <f>IF(E11-(D11+G11)&lt;=0,0,E11-(D11+G11))</f>
        <v>0.02083333333333337</v>
      </c>
      <c r="J11" s="4">
        <v>0</v>
      </c>
      <c r="K11" s="4">
        <v>0</v>
      </c>
      <c r="L11" s="4">
        <v>0</v>
      </c>
      <c r="M11" s="4">
        <v>0</v>
      </c>
      <c r="N11" s="3">
        <v>0.020833333333333332</v>
      </c>
      <c r="O11" s="4">
        <v>0</v>
      </c>
      <c r="P11" s="4">
        <v>0</v>
      </c>
      <c r="Q11" s="29">
        <f>(SUM(H11:M11))+P11-N11</f>
        <v>0.33333333333333337</v>
      </c>
      <c r="R11" s="73"/>
    </row>
    <row r="12" spans="2:18" s="42" customFormat="1" ht="12.75">
      <c r="B12" s="35" t="s">
        <v>22</v>
      </c>
      <c r="C12" s="30" t="s">
        <v>65</v>
      </c>
      <c r="D12" s="3">
        <v>0.3125</v>
      </c>
      <c r="E12" s="3">
        <v>0.5416666666666666</v>
      </c>
      <c r="F12" s="31"/>
      <c r="G12" s="32">
        <v>0.20833333333333334</v>
      </c>
      <c r="H12" s="32">
        <f>IF(E12-D12&lt;=0,0,IF(E12-D12&lt;G12,E12-D12,G12-L12-O12))</f>
        <v>0.20833333333333334</v>
      </c>
      <c r="I12" s="32">
        <f>IF(E12-(D12+G12)&lt;=0,0,E12-(D12+G12))</f>
        <v>0.02083333333333326</v>
      </c>
      <c r="J12" s="4">
        <v>0</v>
      </c>
      <c r="K12" s="4">
        <v>0</v>
      </c>
      <c r="L12" s="4">
        <v>0</v>
      </c>
      <c r="M12" s="4">
        <v>0</v>
      </c>
      <c r="N12" s="3">
        <v>0.020833333333333332</v>
      </c>
      <c r="O12" s="4">
        <v>0</v>
      </c>
      <c r="P12" s="4">
        <v>0</v>
      </c>
      <c r="Q12" s="29">
        <f>(SUM(H12:M12))+P12-N12</f>
        <v>0.20833333333333326</v>
      </c>
      <c r="R12" s="72"/>
    </row>
    <row r="13" spans="2:18" s="42" customFormat="1" ht="12.75">
      <c r="B13" s="35" t="s">
        <v>23</v>
      </c>
      <c r="C13" s="30" t="s">
        <v>66</v>
      </c>
      <c r="D13" s="3">
        <v>0.3125</v>
      </c>
      <c r="E13" s="3">
        <v>0.5416666666666666</v>
      </c>
      <c r="F13" s="31"/>
      <c r="G13" s="32">
        <v>0.20833333333333334</v>
      </c>
      <c r="H13" s="32">
        <f>IF(E13-D13&lt;=0,0,IF(E13-D13&lt;G13,E13-D13,G13-L13-O13))</f>
        <v>0.20833333333333334</v>
      </c>
      <c r="I13" s="32">
        <f>IF(E13-(D13+G13)&lt;=0,0,E13-(D13+G13))</f>
        <v>0.02083333333333326</v>
      </c>
      <c r="J13" s="4">
        <v>0</v>
      </c>
      <c r="K13" s="4">
        <v>0</v>
      </c>
      <c r="L13" s="4">
        <v>0</v>
      </c>
      <c r="M13" s="4">
        <v>0</v>
      </c>
      <c r="N13" s="3">
        <v>0.020833333333333332</v>
      </c>
      <c r="O13" s="4">
        <v>0</v>
      </c>
      <c r="P13" s="4">
        <v>0</v>
      </c>
      <c r="Q13" s="29">
        <f>(SUM(H13:M13))+P13-N13</f>
        <v>0.20833333333333326</v>
      </c>
      <c r="R13" s="72"/>
    </row>
    <row r="14" spans="2:18" s="33" customFormat="1" ht="12.75">
      <c r="B14" s="35" t="s">
        <v>24</v>
      </c>
      <c r="C14" s="30" t="s">
        <v>68</v>
      </c>
      <c r="D14" s="36"/>
      <c r="E14" s="36"/>
      <c r="F14" s="34"/>
      <c r="G14" s="32"/>
      <c r="H14" s="32"/>
      <c r="I14" s="32"/>
      <c r="J14" s="43"/>
      <c r="K14" s="43"/>
      <c r="L14" s="43"/>
      <c r="M14" s="43"/>
      <c r="N14" s="43"/>
      <c r="O14" s="43"/>
      <c r="P14" s="43"/>
      <c r="Q14" s="29"/>
      <c r="R14" s="63"/>
    </row>
    <row r="15" spans="2:18" s="33" customFormat="1" ht="13.5" thickBot="1">
      <c r="B15" s="35" t="s">
        <v>25</v>
      </c>
      <c r="C15" s="30" t="s">
        <v>69</v>
      </c>
      <c r="D15" s="36"/>
      <c r="E15" s="44"/>
      <c r="F15" s="31"/>
      <c r="G15" s="45"/>
      <c r="H15" s="32"/>
      <c r="I15" s="32"/>
      <c r="J15" s="32" t="s">
        <v>0</v>
      </c>
      <c r="K15" s="32"/>
      <c r="L15" s="32"/>
      <c r="M15" s="32"/>
      <c r="N15" s="32"/>
      <c r="O15" s="32"/>
      <c r="P15" s="32"/>
      <c r="Q15" s="29"/>
      <c r="R15" s="63"/>
    </row>
    <row r="16" spans="2:18" s="33" customFormat="1" ht="21.75" customHeight="1" thickBot="1">
      <c r="B16" s="46"/>
      <c r="C16" s="47"/>
      <c r="D16" s="36"/>
      <c r="E16" s="98" t="s">
        <v>38</v>
      </c>
      <c r="F16" s="99"/>
      <c r="G16" s="100"/>
      <c r="H16" s="75">
        <f>SUM(H9:H15)</f>
        <v>5.166666666666666</v>
      </c>
      <c r="I16" s="75">
        <f aca="true" t="shared" si="0" ref="I16:Q16">SUM(I9:I15)</f>
        <v>0.4166666666666661</v>
      </c>
      <c r="J16" s="75">
        <f t="shared" si="0"/>
        <v>0</v>
      </c>
      <c r="K16" s="75">
        <f t="shared" si="0"/>
        <v>0</v>
      </c>
      <c r="L16" s="75">
        <f t="shared" si="0"/>
        <v>0</v>
      </c>
      <c r="M16" s="75">
        <f t="shared" si="0"/>
        <v>0</v>
      </c>
      <c r="N16" s="75">
        <f t="shared" si="0"/>
        <v>0.4166666666666665</v>
      </c>
      <c r="O16" s="75">
        <f t="shared" si="0"/>
        <v>0</v>
      </c>
      <c r="P16" s="75">
        <f t="shared" si="0"/>
        <v>0</v>
      </c>
      <c r="Q16" s="75">
        <f t="shared" si="0"/>
        <v>5.166666666666665</v>
      </c>
      <c r="R16" s="63"/>
    </row>
    <row r="17" spans="2:18" s="33" customFormat="1" ht="12.75">
      <c r="B17" s="35" t="s">
        <v>26</v>
      </c>
      <c r="C17" s="30" t="s">
        <v>62</v>
      </c>
      <c r="D17" s="3">
        <v>0.3125</v>
      </c>
      <c r="E17" s="3">
        <v>0.6666666666666666</v>
      </c>
      <c r="F17" s="31"/>
      <c r="G17" s="32">
        <v>0.3333333333333333</v>
      </c>
      <c r="H17" s="32">
        <f>IF(E17-D17&lt;=0,0,IF(E17-D17&lt;G17,E17-D17,G17-L17-O17))</f>
        <v>0.3333333333333333</v>
      </c>
      <c r="I17" s="32">
        <f>IF(E17-(D17+G17)&lt;=0,0,E17-(D17+G17))</f>
        <v>0.02083333333333337</v>
      </c>
      <c r="J17" s="4">
        <v>0</v>
      </c>
      <c r="K17" s="4">
        <v>0</v>
      </c>
      <c r="L17" s="4">
        <v>0</v>
      </c>
      <c r="M17" s="4">
        <v>0</v>
      </c>
      <c r="N17" s="6">
        <v>0.020833333333333332</v>
      </c>
      <c r="O17" s="4">
        <v>0</v>
      </c>
      <c r="P17" s="4">
        <v>0</v>
      </c>
      <c r="Q17" s="29">
        <f>(SUM(H17:M17))+P17-N17</f>
        <v>0.33333333333333337</v>
      </c>
      <c r="R17" s="72"/>
    </row>
    <row r="18" spans="2:18" s="33" customFormat="1" ht="12.75">
      <c r="B18" s="35" t="s">
        <v>27</v>
      </c>
      <c r="C18" s="30" t="s">
        <v>63</v>
      </c>
      <c r="D18" s="3">
        <v>0.3125</v>
      </c>
      <c r="E18" s="3">
        <v>0.5416666666666666</v>
      </c>
      <c r="F18" s="31"/>
      <c r="G18" s="32">
        <v>0.20833333333333334</v>
      </c>
      <c r="H18" s="32">
        <f>IF(E18-D18&lt;=0,0,IF(E18-D18&lt;G18,E18-D18,G18-L18-O18))</f>
        <v>0.20833333333333334</v>
      </c>
      <c r="I18" s="32">
        <f>IF(E18-(D18+G18)&lt;=0,0,E18-(D18+G18))</f>
        <v>0.02083333333333326</v>
      </c>
      <c r="J18" s="4">
        <v>0</v>
      </c>
      <c r="K18" s="4">
        <v>0</v>
      </c>
      <c r="L18" s="4">
        <v>0</v>
      </c>
      <c r="M18" s="4">
        <v>0</v>
      </c>
      <c r="N18" s="3">
        <v>0.020833333333333332</v>
      </c>
      <c r="O18" s="4">
        <v>0</v>
      </c>
      <c r="P18" s="4">
        <v>0</v>
      </c>
      <c r="Q18" s="29">
        <f>(SUM(H18:M18))+P18-N18</f>
        <v>0.20833333333333326</v>
      </c>
      <c r="R18" s="73"/>
    </row>
    <row r="19" spans="2:18" s="33" customFormat="1" ht="12.75">
      <c r="B19" s="35" t="s">
        <v>28</v>
      </c>
      <c r="C19" s="30" t="s">
        <v>64</v>
      </c>
      <c r="D19" s="3">
        <v>0.3125</v>
      </c>
      <c r="E19" s="3">
        <v>0.6666666666666666</v>
      </c>
      <c r="F19" s="31"/>
      <c r="G19" s="32">
        <v>0.3333333333333333</v>
      </c>
      <c r="H19" s="32">
        <f>IF(E19-D19&lt;=0,0,IF(E19-D19&lt;G19,E19-D19,G19-L19-O19))</f>
        <v>0.3333333333333333</v>
      </c>
      <c r="I19" s="32">
        <f>IF(E19-(D19+G19)&lt;=0,0,E19-(D19+G19))</f>
        <v>0.02083333333333337</v>
      </c>
      <c r="J19" s="4">
        <v>0</v>
      </c>
      <c r="K19" s="4">
        <v>0</v>
      </c>
      <c r="L19" s="4">
        <v>0</v>
      </c>
      <c r="M19" s="4">
        <v>0</v>
      </c>
      <c r="N19" s="6">
        <v>0.020833333333333332</v>
      </c>
      <c r="O19" s="4">
        <v>0</v>
      </c>
      <c r="P19" s="4">
        <v>0</v>
      </c>
      <c r="Q19" s="29">
        <f>(SUM(H19:M19))+P19-N19</f>
        <v>0.33333333333333337</v>
      </c>
      <c r="R19" s="73"/>
    </row>
    <row r="20" spans="2:18" s="33" customFormat="1" ht="12.75">
      <c r="B20" s="35" t="s">
        <v>29</v>
      </c>
      <c r="C20" s="30" t="s">
        <v>65</v>
      </c>
      <c r="D20" s="3">
        <v>0.3125</v>
      </c>
      <c r="E20" s="3">
        <v>0.5416666666666666</v>
      </c>
      <c r="F20" s="31"/>
      <c r="G20" s="32">
        <v>0.20833333333333334</v>
      </c>
      <c r="H20" s="32">
        <f>IF(E20-D20&lt;=0,0,IF(E20-D20&lt;G20,E20-D20,G20-L20-O20))</f>
        <v>0.20833333333333334</v>
      </c>
      <c r="I20" s="32">
        <f>IF(E20-(D20+G20)&lt;=0,0,E20-(D20+G20))</f>
        <v>0.02083333333333326</v>
      </c>
      <c r="J20" s="4">
        <v>0</v>
      </c>
      <c r="K20" s="4">
        <v>0</v>
      </c>
      <c r="L20" s="4">
        <v>0</v>
      </c>
      <c r="M20" s="4">
        <v>0</v>
      </c>
      <c r="N20" s="3">
        <v>0.020833333333333332</v>
      </c>
      <c r="O20" s="4">
        <v>0</v>
      </c>
      <c r="P20" s="4">
        <v>0</v>
      </c>
      <c r="Q20" s="29">
        <f>(SUM(H20:M20))+P20-N20</f>
        <v>0.20833333333333326</v>
      </c>
      <c r="R20" s="73"/>
    </row>
    <row r="21" spans="2:18" s="40" customFormat="1" ht="12.75" customHeight="1">
      <c r="B21" s="35" t="s">
        <v>30</v>
      </c>
      <c r="C21" s="30" t="s">
        <v>66</v>
      </c>
      <c r="D21" s="3">
        <v>0.3125</v>
      </c>
      <c r="E21" s="3">
        <v>0.5416666666666666</v>
      </c>
      <c r="F21" s="31"/>
      <c r="G21" s="32">
        <v>0.20833333333333334</v>
      </c>
      <c r="H21" s="32">
        <f>IF(E21-D21&lt;=0,0,IF(E21-D21&lt;G21,E21-D21,G21-L21-O21))</f>
        <v>0.20833333333333334</v>
      </c>
      <c r="I21" s="32">
        <f>IF(E21-(D21+G21)&lt;=0,0,E21-(D21+G21))</f>
        <v>0.02083333333333326</v>
      </c>
      <c r="J21" s="4">
        <v>0</v>
      </c>
      <c r="K21" s="4">
        <v>0</v>
      </c>
      <c r="L21" s="4">
        <v>0</v>
      </c>
      <c r="M21" s="4">
        <v>0</v>
      </c>
      <c r="N21" s="3">
        <v>0.020833333333333332</v>
      </c>
      <c r="O21" s="4">
        <v>0</v>
      </c>
      <c r="P21" s="4">
        <v>0</v>
      </c>
      <c r="Q21" s="29">
        <f>(SUM(H21:M21))+P21-N21</f>
        <v>0.20833333333333326</v>
      </c>
      <c r="R21" s="73"/>
    </row>
    <row r="22" spans="2:18" s="33" customFormat="1" ht="12.75">
      <c r="B22" s="35" t="s">
        <v>31</v>
      </c>
      <c r="C22" s="30" t="s">
        <v>68</v>
      </c>
      <c r="D22" s="36"/>
      <c r="E22" s="36"/>
      <c r="F22" s="34"/>
      <c r="G22" s="32"/>
      <c r="H22" s="32"/>
      <c r="I22" s="32"/>
      <c r="J22" s="43"/>
      <c r="K22" s="43"/>
      <c r="L22" s="43"/>
      <c r="M22" s="43"/>
      <c r="N22" s="43"/>
      <c r="O22" s="43"/>
      <c r="P22" s="43"/>
      <c r="Q22" s="29"/>
      <c r="R22" s="63"/>
    </row>
    <row r="23" spans="2:18" s="33" customFormat="1" ht="12.75">
      <c r="B23" s="35" t="s">
        <v>32</v>
      </c>
      <c r="C23" s="30" t="s">
        <v>69</v>
      </c>
      <c r="D23" s="36"/>
      <c r="E23" s="36"/>
      <c r="F23" s="31"/>
      <c r="G23" s="32"/>
      <c r="H23" s="32"/>
      <c r="I23" s="32"/>
      <c r="J23" s="32"/>
      <c r="K23" s="32" t="s">
        <v>0</v>
      </c>
      <c r="L23" s="32"/>
      <c r="M23" s="32"/>
      <c r="N23" s="32"/>
      <c r="O23" s="32"/>
      <c r="P23" s="32"/>
      <c r="Q23" s="29"/>
      <c r="R23" s="63"/>
    </row>
    <row r="24" spans="2:18" s="33" customFormat="1" ht="12.75">
      <c r="B24" s="35" t="s">
        <v>33</v>
      </c>
      <c r="C24" s="30" t="s">
        <v>62</v>
      </c>
      <c r="D24" s="3">
        <v>0.3125</v>
      </c>
      <c r="E24" s="3">
        <v>0.6666666666666666</v>
      </c>
      <c r="F24" s="31"/>
      <c r="G24" s="32">
        <v>0.3333333333333333</v>
      </c>
      <c r="H24" s="32">
        <f>IF(E24-D24&lt;=0,0,IF(E24-D24&lt;G24,E24-D24,G24-L24-O24))</f>
        <v>0.3333333333333333</v>
      </c>
      <c r="I24" s="32">
        <f>IF(E24-(D24+G24)&lt;=0,0,E24-(D24+G24))</f>
        <v>0.02083333333333337</v>
      </c>
      <c r="J24" s="4">
        <v>0</v>
      </c>
      <c r="K24" s="4">
        <v>0</v>
      </c>
      <c r="L24" s="4">
        <v>0</v>
      </c>
      <c r="M24" s="4">
        <v>0</v>
      </c>
      <c r="N24" s="3">
        <v>0.020833333333333332</v>
      </c>
      <c r="O24" s="4">
        <v>0</v>
      </c>
      <c r="P24" s="4">
        <v>0</v>
      </c>
      <c r="Q24" s="29">
        <f>(SUM(H24:M24))+P24-N24</f>
        <v>0.33333333333333337</v>
      </c>
      <c r="R24" s="72"/>
    </row>
    <row r="25" spans="2:18" s="33" customFormat="1" ht="12.75">
      <c r="B25" s="35" t="s">
        <v>34</v>
      </c>
      <c r="C25" s="30" t="s">
        <v>63</v>
      </c>
      <c r="D25" s="3">
        <v>0.3125</v>
      </c>
      <c r="E25" s="3">
        <v>0.5416666666666666</v>
      </c>
      <c r="F25" s="31"/>
      <c r="G25" s="32">
        <v>0.20833333333333334</v>
      </c>
      <c r="H25" s="32">
        <f>IF(E25-D25&lt;=0,0,IF(E25-D25&lt;G25,E25-D25,G25-L25-O25))</f>
        <v>0.20833333333333334</v>
      </c>
      <c r="I25" s="32">
        <f>IF(E25-(D25+G25)&lt;=0,0,E25-(D25+G25))</f>
        <v>0.02083333333333326</v>
      </c>
      <c r="J25" s="4">
        <v>0</v>
      </c>
      <c r="K25" s="4">
        <v>0</v>
      </c>
      <c r="L25" s="4">
        <v>0</v>
      </c>
      <c r="M25" s="4">
        <v>0</v>
      </c>
      <c r="N25" s="3">
        <v>0.020833333333333332</v>
      </c>
      <c r="O25" s="4">
        <v>0</v>
      </c>
      <c r="P25" s="4">
        <v>0</v>
      </c>
      <c r="Q25" s="29">
        <f>(SUM(H25:M25))+P25-N25</f>
        <v>0.20833333333333326</v>
      </c>
      <c r="R25" s="73"/>
    </row>
    <row r="26" spans="2:18" s="33" customFormat="1" ht="12.75">
      <c r="B26" s="35" t="s">
        <v>35</v>
      </c>
      <c r="C26" s="30" t="s">
        <v>64</v>
      </c>
      <c r="D26" s="3">
        <v>0.3125</v>
      </c>
      <c r="E26" s="3">
        <v>0.6666666666666666</v>
      </c>
      <c r="F26" s="31"/>
      <c r="G26" s="32">
        <v>0.3333333333333333</v>
      </c>
      <c r="H26" s="32">
        <f>IF(E26-D26&lt;=0,0,IF(E26-D26&lt;G26,E26-D26,G26-L26-O26))</f>
        <v>0.3333333333333333</v>
      </c>
      <c r="I26" s="32">
        <f>IF(E26-(D26+G26)&lt;=0,0,E26-(D26+G26))</f>
        <v>0.02083333333333337</v>
      </c>
      <c r="J26" s="4">
        <v>0</v>
      </c>
      <c r="K26" s="4">
        <v>0</v>
      </c>
      <c r="L26" s="4">
        <v>0</v>
      </c>
      <c r="M26" s="4">
        <v>0</v>
      </c>
      <c r="N26" s="3">
        <v>0.020833333333333332</v>
      </c>
      <c r="O26" s="4">
        <v>0</v>
      </c>
      <c r="P26" s="4">
        <v>0</v>
      </c>
      <c r="Q26" s="29">
        <f>(SUM(H26:M26))+P26-N26</f>
        <v>0.33333333333333337</v>
      </c>
      <c r="R26" s="73"/>
    </row>
    <row r="27" spans="2:18" s="33" customFormat="1" ht="12.75">
      <c r="B27" s="35" t="s">
        <v>36</v>
      </c>
      <c r="C27" s="30" t="s">
        <v>65</v>
      </c>
      <c r="D27" s="3">
        <v>0.3125</v>
      </c>
      <c r="E27" s="3">
        <v>0.5416666666666666</v>
      </c>
      <c r="F27" s="31"/>
      <c r="G27" s="32">
        <v>0.20833333333333334</v>
      </c>
      <c r="H27" s="32">
        <f>IF(E27-D27&lt;=0,0,IF(E27-D27&lt;G27,E27-D27,G27-L27-O27))</f>
        <v>0.20833333333333334</v>
      </c>
      <c r="I27" s="32">
        <f>IF(E27-(D27+G27)&lt;=0,0,E27-(D27+G27))</f>
        <v>0.02083333333333326</v>
      </c>
      <c r="J27" s="4">
        <v>0</v>
      </c>
      <c r="K27" s="4">
        <v>0</v>
      </c>
      <c r="L27" s="4">
        <v>0</v>
      </c>
      <c r="M27" s="4">
        <v>0</v>
      </c>
      <c r="N27" s="3">
        <v>0.020833333333333332</v>
      </c>
      <c r="O27" s="4">
        <v>0</v>
      </c>
      <c r="P27" s="4">
        <v>0</v>
      </c>
      <c r="Q27" s="29">
        <f>(SUM(H27:M27))+P27-N27</f>
        <v>0.20833333333333326</v>
      </c>
      <c r="R27" s="73"/>
    </row>
    <row r="28" spans="2:18" s="40" customFormat="1" ht="12.75" customHeight="1">
      <c r="B28" s="35" t="s">
        <v>37</v>
      </c>
      <c r="C28" s="30" t="s">
        <v>66</v>
      </c>
      <c r="D28" s="3">
        <v>0.3125</v>
      </c>
      <c r="E28" s="3">
        <v>0.5416666666666666</v>
      </c>
      <c r="F28" s="31"/>
      <c r="G28" s="32">
        <v>0.20833333333333334</v>
      </c>
      <c r="H28" s="32">
        <f>IF(E28-D28&lt;=0,0,IF(E28-D28&lt;G28,E28-D28,G28-L28-O28))</f>
        <v>0.20833333333333334</v>
      </c>
      <c r="I28" s="32">
        <f>IF(E28-(D28+G28)&lt;=0,0,E28-(D28+G28))</f>
        <v>0.02083333333333326</v>
      </c>
      <c r="J28" s="4">
        <v>0</v>
      </c>
      <c r="K28" s="4">
        <v>0</v>
      </c>
      <c r="L28" s="4">
        <v>0</v>
      </c>
      <c r="M28" s="4">
        <v>0</v>
      </c>
      <c r="N28" s="3">
        <v>0.020833333333333332</v>
      </c>
      <c r="O28" s="4">
        <v>0</v>
      </c>
      <c r="P28" s="4">
        <v>0</v>
      </c>
      <c r="Q28" s="29">
        <f>(SUM(H28:M28))+P28-N28</f>
        <v>0.20833333333333326</v>
      </c>
      <c r="R28" s="73"/>
    </row>
    <row r="29" spans="2:18" s="33" customFormat="1" ht="12.75">
      <c r="B29" s="35" t="s">
        <v>39</v>
      </c>
      <c r="C29" s="30" t="s">
        <v>68</v>
      </c>
      <c r="D29" s="36"/>
      <c r="E29" s="36"/>
      <c r="F29" s="34"/>
      <c r="G29" s="32"/>
      <c r="H29" s="32"/>
      <c r="I29" s="32"/>
      <c r="J29" s="43"/>
      <c r="K29" s="43"/>
      <c r="L29" s="43"/>
      <c r="M29" s="43"/>
      <c r="N29" s="43"/>
      <c r="O29" s="43"/>
      <c r="P29" s="43"/>
      <c r="Q29" s="29"/>
      <c r="R29" s="63"/>
    </row>
    <row r="30" spans="2:18" s="33" customFormat="1" ht="12.75">
      <c r="B30" s="35" t="s">
        <v>40</v>
      </c>
      <c r="C30" s="30" t="s">
        <v>69</v>
      </c>
      <c r="D30" s="36"/>
      <c r="E30" s="36"/>
      <c r="F30" s="31"/>
      <c r="G30" s="32"/>
      <c r="H30" s="32"/>
      <c r="I30" s="32"/>
      <c r="J30" s="32"/>
      <c r="K30" s="32" t="s">
        <v>0</v>
      </c>
      <c r="L30" s="32"/>
      <c r="M30" s="32"/>
      <c r="N30" s="32"/>
      <c r="O30" s="32"/>
      <c r="P30" s="32"/>
      <c r="Q30" s="29"/>
      <c r="R30" s="63"/>
    </row>
    <row r="31" spans="2:18" s="33" customFormat="1" ht="12.75">
      <c r="B31" s="35" t="s">
        <v>41</v>
      </c>
      <c r="C31" s="30" t="s">
        <v>62</v>
      </c>
      <c r="D31" s="3">
        <v>0.3125</v>
      </c>
      <c r="E31" s="3">
        <v>0.6666666666666666</v>
      </c>
      <c r="F31" s="31"/>
      <c r="G31" s="32">
        <v>0.3333333333333333</v>
      </c>
      <c r="H31" s="32">
        <f>IF(E31-D31&lt;=0,0,IF(E31-D31&lt;G31,E31-D31,G31-L31-O31))</f>
        <v>0.3333333333333333</v>
      </c>
      <c r="I31" s="32">
        <f>IF(E31-(D31+G31)&lt;=0,0,E31-(D31+G31))</f>
        <v>0.02083333333333337</v>
      </c>
      <c r="J31" s="4">
        <v>0</v>
      </c>
      <c r="K31" s="4">
        <v>0</v>
      </c>
      <c r="L31" s="4">
        <v>0</v>
      </c>
      <c r="M31" s="4">
        <v>0</v>
      </c>
      <c r="N31" s="3">
        <v>0.020833333333333332</v>
      </c>
      <c r="O31" s="4">
        <v>0</v>
      </c>
      <c r="P31" s="4">
        <v>0</v>
      </c>
      <c r="Q31" s="29">
        <f>(SUM(H31:M31))+P31-N31</f>
        <v>0.33333333333333337</v>
      </c>
      <c r="R31" s="72"/>
    </row>
    <row r="32" spans="2:18" s="33" customFormat="1" ht="12.75">
      <c r="B32" s="35" t="s">
        <v>42</v>
      </c>
      <c r="C32" s="30" t="s">
        <v>63</v>
      </c>
      <c r="D32" s="3">
        <v>0.3125</v>
      </c>
      <c r="E32" s="3">
        <v>0.5416666666666666</v>
      </c>
      <c r="F32" s="31"/>
      <c r="G32" s="32">
        <v>0.20833333333333334</v>
      </c>
      <c r="H32" s="32">
        <f>IF(E32-D32&lt;=0,0,IF(E32-D32&lt;G32,E32-D32,G32-L32-O32))</f>
        <v>0.20833333333333334</v>
      </c>
      <c r="I32" s="32">
        <f>IF(E32-(D32+G32)&lt;=0,0,E32-(D32+G32))</f>
        <v>0.02083333333333326</v>
      </c>
      <c r="J32" s="4">
        <v>0</v>
      </c>
      <c r="K32" s="4">
        <v>0</v>
      </c>
      <c r="L32" s="4">
        <v>0</v>
      </c>
      <c r="M32" s="4">
        <v>0</v>
      </c>
      <c r="N32" s="3">
        <v>0.020833333333333332</v>
      </c>
      <c r="O32" s="4">
        <v>0</v>
      </c>
      <c r="P32" s="4">
        <v>0</v>
      </c>
      <c r="Q32" s="29">
        <f>(SUM(H32:M32))+P32-N32</f>
        <v>0.20833333333333326</v>
      </c>
      <c r="R32" s="73"/>
    </row>
    <row r="33" spans="2:18" s="33" customFormat="1" ht="12.75">
      <c r="B33" s="35" t="s">
        <v>43</v>
      </c>
      <c r="C33" s="30" t="s">
        <v>64</v>
      </c>
      <c r="D33" s="3">
        <v>0.3125</v>
      </c>
      <c r="E33" s="3">
        <v>0.6666666666666666</v>
      </c>
      <c r="F33" s="31"/>
      <c r="G33" s="32">
        <v>0.3333333333333333</v>
      </c>
      <c r="H33" s="32">
        <f>IF(E33-D33&lt;=0,0,IF(E33-D33&lt;G33,E33-D33,G33-L33-O33))</f>
        <v>0.3333333333333333</v>
      </c>
      <c r="I33" s="32">
        <f>IF(E33-(D33+G33)&lt;=0,0,E33-(D33+G33))</f>
        <v>0.02083333333333337</v>
      </c>
      <c r="J33" s="4">
        <v>0</v>
      </c>
      <c r="K33" s="4">
        <v>0</v>
      </c>
      <c r="L33" s="4">
        <v>0</v>
      </c>
      <c r="M33" s="4">
        <v>0</v>
      </c>
      <c r="N33" s="6">
        <v>0.020833333333333332</v>
      </c>
      <c r="O33" s="4">
        <v>0</v>
      </c>
      <c r="P33" s="4">
        <v>0</v>
      </c>
      <c r="Q33" s="29">
        <f>(SUM(H33:M33))+P33-N33</f>
        <v>0.33333333333333337</v>
      </c>
      <c r="R33" s="73"/>
    </row>
    <row r="34" spans="2:18" s="33" customFormat="1" ht="12.75">
      <c r="B34" s="35" t="s">
        <v>44</v>
      </c>
      <c r="C34" s="30" t="s">
        <v>65</v>
      </c>
      <c r="D34" s="3">
        <v>0.3125</v>
      </c>
      <c r="E34" s="3">
        <v>0.5416666666666666</v>
      </c>
      <c r="F34" s="31"/>
      <c r="G34" s="32">
        <v>0.20833333333333334</v>
      </c>
      <c r="H34" s="32">
        <f>IF(E34-D34&lt;=0,0,IF(E34-D34&lt;G34,E34-D34,G34-L34-O34))</f>
        <v>0.20833333333333334</v>
      </c>
      <c r="I34" s="32">
        <f>IF(E34-(D34+G34)&lt;=0,0,E34-(D34+G34))</f>
        <v>0.02083333333333326</v>
      </c>
      <c r="J34" s="4">
        <v>0</v>
      </c>
      <c r="K34" s="4">
        <v>0</v>
      </c>
      <c r="L34" s="4">
        <v>0</v>
      </c>
      <c r="M34" s="4">
        <v>0</v>
      </c>
      <c r="N34" s="3">
        <v>0.020833333333333332</v>
      </c>
      <c r="O34" s="4">
        <v>0</v>
      </c>
      <c r="P34" s="4">
        <v>0</v>
      </c>
      <c r="Q34" s="29">
        <f>(SUM(H34:M34))+P34-N34</f>
        <v>0.20833333333333326</v>
      </c>
      <c r="R34" s="73"/>
    </row>
    <row r="35" spans="2:18" s="40" customFormat="1" ht="12.75" customHeight="1">
      <c r="B35" s="35" t="s">
        <v>45</v>
      </c>
      <c r="C35" s="30" t="s">
        <v>66</v>
      </c>
      <c r="D35" s="3">
        <v>0.3125</v>
      </c>
      <c r="E35" s="3">
        <v>0.5416666666666666</v>
      </c>
      <c r="F35" s="31"/>
      <c r="G35" s="32">
        <v>0.20833333333333334</v>
      </c>
      <c r="H35" s="32">
        <f>IF(E35-D35&lt;=0,0,IF(E35-D35&lt;G35,E35-D35,G35-L35-O35))</f>
        <v>0.20833333333333334</v>
      </c>
      <c r="I35" s="32">
        <f>IF(E35-(D35+G35)&lt;=0,0,E35-(D35+G35))</f>
        <v>0.02083333333333326</v>
      </c>
      <c r="J35" s="4">
        <v>0</v>
      </c>
      <c r="K35" s="4">
        <v>0</v>
      </c>
      <c r="L35" s="4">
        <v>0</v>
      </c>
      <c r="M35" s="4">
        <v>0</v>
      </c>
      <c r="N35" s="3">
        <v>0.020833333333333332</v>
      </c>
      <c r="O35" s="4">
        <v>0</v>
      </c>
      <c r="P35" s="4">
        <v>0</v>
      </c>
      <c r="Q35" s="29">
        <f>(SUM(H35:M35))+P35-N35</f>
        <v>0.20833333333333326</v>
      </c>
      <c r="R35" s="73"/>
    </row>
    <row r="36" spans="2:18" s="33" customFormat="1" ht="12.75">
      <c r="B36" s="35" t="s">
        <v>46</v>
      </c>
      <c r="C36" s="30" t="s">
        <v>68</v>
      </c>
      <c r="D36" s="36"/>
      <c r="E36" s="36"/>
      <c r="F36" s="34"/>
      <c r="G36" s="32"/>
      <c r="H36" s="32"/>
      <c r="I36" s="32"/>
      <c r="J36" s="43"/>
      <c r="K36" s="43"/>
      <c r="L36" s="43"/>
      <c r="M36" s="43"/>
      <c r="N36" s="43"/>
      <c r="O36" s="43"/>
      <c r="P36" s="43"/>
      <c r="Q36" s="29"/>
      <c r="R36" s="63"/>
    </row>
    <row r="37" spans="2:18" s="33" customFormat="1" ht="12.75">
      <c r="B37" s="35" t="s">
        <v>47</v>
      </c>
      <c r="C37" s="30" t="s">
        <v>69</v>
      </c>
      <c r="D37" s="36"/>
      <c r="E37" s="36"/>
      <c r="F37" s="31"/>
      <c r="G37" s="32"/>
      <c r="H37" s="32"/>
      <c r="I37" s="32"/>
      <c r="J37" s="32"/>
      <c r="K37" s="32" t="s">
        <v>0</v>
      </c>
      <c r="L37" s="32"/>
      <c r="M37" s="32"/>
      <c r="N37" s="32"/>
      <c r="O37" s="32"/>
      <c r="P37" s="32"/>
      <c r="Q37" s="29"/>
      <c r="R37" s="63"/>
    </row>
    <row r="38" spans="2:18" s="33" customFormat="1" ht="12.75">
      <c r="B38" s="35" t="s">
        <v>48</v>
      </c>
      <c r="C38" s="30" t="s">
        <v>62</v>
      </c>
      <c r="D38" s="3">
        <v>0.3125</v>
      </c>
      <c r="E38" s="3">
        <v>0.6666666666666666</v>
      </c>
      <c r="F38" s="31"/>
      <c r="G38" s="32">
        <v>0.3333333333333333</v>
      </c>
      <c r="H38" s="32">
        <f>IF(E38-D38&lt;=0,0,IF(E38-D38&lt;G38,E38-D38,G38-L38-O38))</f>
        <v>0.3333333333333333</v>
      </c>
      <c r="I38" s="32">
        <f>IF(E38-(D38+G38)&lt;=0,0,E38-(D38+G38))</f>
        <v>0.02083333333333337</v>
      </c>
      <c r="J38" s="4">
        <v>0</v>
      </c>
      <c r="K38" s="4">
        <v>0</v>
      </c>
      <c r="L38" s="4">
        <v>0</v>
      </c>
      <c r="M38" s="4">
        <v>0</v>
      </c>
      <c r="N38" s="6">
        <v>0.020833333333333332</v>
      </c>
      <c r="O38" s="4">
        <v>0</v>
      </c>
      <c r="P38" s="4">
        <v>0</v>
      </c>
      <c r="Q38" s="29">
        <f>(SUM(H38:M38))+P38-N38</f>
        <v>0.33333333333333337</v>
      </c>
      <c r="R38" s="72"/>
    </row>
    <row r="39" spans="2:18" s="33" customFormat="1" ht="12.75">
      <c r="B39" s="35" t="s">
        <v>49</v>
      </c>
      <c r="C39" s="30" t="s">
        <v>63</v>
      </c>
      <c r="D39" s="3">
        <v>0.3125</v>
      </c>
      <c r="E39" s="3">
        <v>0.5416666666666666</v>
      </c>
      <c r="F39" s="31"/>
      <c r="G39" s="32">
        <v>0.20833333333333334</v>
      </c>
      <c r="H39" s="32">
        <f>IF(E39-D39&lt;=0,0,IF(E39-D39&lt;G39,E39-D39,G39-L39-O39))</f>
        <v>0.20833333333333334</v>
      </c>
      <c r="I39" s="32">
        <f>IF(E39-(D39+G39)&lt;=0,0,E39-(D39+G39))</f>
        <v>0.02083333333333326</v>
      </c>
      <c r="J39" s="4">
        <v>0</v>
      </c>
      <c r="K39" s="4">
        <v>0</v>
      </c>
      <c r="L39" s="4">
        <v>0</v>
      </c>
      <c r="M39" s="4">
        <v>0</v>
      </c>
      <c r="N39" s="3">
        <v>0.020833333333333332</v>
      </c>
      <c r="O39" s="4">
        <v>0</v>
      </c>
      <c r="P39" s="4">
        <v>0</v>
      </c>
      <c r="Q39" s="29">
        <f>(SUM(H39:M39))+P39-N39</f>
        <v>0.20833333333333326</v>
      </c>
      <c r="R39" s="73"/>
    </row>
    <row r="40" spans="2:18" s="33" customFormat="1" ht="12.75">
      <c r="B40" s="35" t="s">
        <v>59</v>
      </c>
      <c r="C40" s="30" t="s">
        <v>64</v>
      </c>
      <c r="D40" s="3">
        <v>0.3125</v>
      </c>
      <c r="E40" s="3">
        <v>0.6666666666666666</v>
      </c>
      <c r="F40" s="31"/>
      <c r="G40" s="32">
        <v>0.3333333333333333</v>
      </c>
      <c r="H40" s="32">
        <f>IF(E40-D40&lt;=0,0,IF(E40-D40&lt;G40,E40-D40,G40-L40-O40))</f>
        <v>0.3333333333333333</v>
      </c>
      <c r="I40" s="32">
        <f>IF(E40-(D40+G40)&lt;=0,0,E40-(D40+G40))</f>
        <v>0.02083333333333337</v>
      </c>
      <c r="J40" s="4">
        <v>0</v>
      </c>
      <c r="K40" s="4">
        <v>0</v>
      </c>
      <c r="L40" s="4">
        <v>0</v>
      </c>
      <c r="M40" s="4">
        <v>0</v>
      </c>
      <c r="N40" s="6">
        <v>0.020833333333333332</v>
      </c>
      <c r="O40" s="4">
        <v>0</v>
      </c>
      <c r="P40" s="4">
        <v>0</v>
      </c>
      <c r="Q40" s="29">
        <f>(SUM(H40:M40))+P40-N40</f>
        <v>0.33333333333333337</v>
      </c>
      <c r="R40" s="73"/>
    </row>
    <row r="41" spans="2:18" s="33" customFormat="1" ht="12.75">
      <c r="B41" s="35" t="s">
        <v>60</v>
      </c>
      <c r="C41" s="30" t="s">
        <v>65</v>
      </c>
      <c r="D41" s="3">
        <v>0.3125</v>
      </c>
      <c r="E41" s="3">
        <v>0.5416666666666666</v>
      </c>
      <c r="F41" s="31"/>
      <c r="G41" s="32">
        <v>0.3333333333333333</v>
      </c>
      <c r="H41" s="32">
        <f>IF(E41-D41&lt;=0,0,IF(E41-D41&lt;G41,E41-D41,G41-L41-O41))</f>
        <v>0.22916666666666663</v>
      </c>
      <c r="I41" s="32">
        <f>IF(E41-(D41+G41)&lt;=0,0,E41-(D41+G41))</f>
        <v>0</v>
      </c>
      <c r="J41" s="4">
        <v>0</v>
      </c>
      <c r="K41" s="4">
        <v>0</v>
      </c>
      <c r="L41" s="4">
        <v>0</v>
      </c>
      <c r="M41" s="4">
        <v>0</v>
      </c>
      <c r="N41" s="3">
        <v>0.020833333333333332</v>
      </c>
      <c r="O41" s="4">
        <v>0</v>
      </c>
      <c r="P41" s="4">
        <v>0</v>
      </c>
      <c r="Q41" s="29">
        <f>(SUM(H41:M41))+P41-N41</f>
        <v>0.2083333333333333</v>
      </c>
      <c r="R41" s="73"/>
    </row>
    <row r="42" spans="4:18" s="33" customFormat="1" ht="24">
      <c r="D42" s="49"/>
      <c r="E42" s="49"/>
      <c r="G42" s="50" t="s">
        <v>50</v>
      </c>
      <c r="H42" s="51">
        <f aca="true" t="shared" si="1" ref="H42:Q42">SUM(H10:H15)+SUM(H17:H41)</f>
        <v>5.9375</v>
      </c>
      <c r="I42" s="51">
        <f t="shared" si="1"/>
        <v>0.4583333333333327</v>
      </c>
      <c r="J42" s="51">
        <f t="shared" si="1"/>
        <v>0</v>
      </c>
      <c r="K42" s="51">
        <f t="shared" si="1"/>
        <v>0</v>
      </c>
      <c r="L42" s="51">
        <f t="shared" si="1"/>
        <v>0</v>
      </c>
      <c r="M42" s="51">
        <f t="shared" si="1"/>
        <v>0</v>
      </c>
      <c r="N42" s="51">
        <f t="shared" si="1"/>
        <v>0.4791666666666665</v>
      </c>
      <c r="O42" s="51">
        <f t="shared" si="1"/>
        <v>0</v>
      </c>
      <c r="P42" s="51">
        <f t="shared" si="1"/>
        <v>0</v>
      </c>
      <c r="Q42" s="52">
        <f t="shared" si="1"/>
        <v>5.916666666666665</v>
      </c>
      <c r="R42" s="53"/>
    </row>
    <row r="43" spans="4:18" s="40" customFormat="1" ht="12.75">
      <c r="D43" s="54"/>
      <c r="E43" s="54"/>
      <c r="G43" s="55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39"/>
    </row>
    <row r="44" spans="4:18" s="40" customFormat="1" ht="33.75" customHeight="1">
      <c r="D44" s="54"/>
      <c r="E44" s="54"/>
      <c r="G44" s="56" t="s">
        <v>51</v>
      </c>
      <c r="H44" s="51">
        <f aca="true" t="shared" si="2" ref="H44:Q44">SUM(H17:H41)</f>
        <v>4.979166666666667</v>
      </c>
      <c r="I44" s="51">
        <f t="shared" si="2"/>
        <v>0.37499999999999956</v>
      </c>
      <c r="J44" s="51">
        <f t="shared" si="2"/>
        <v>0</v>
      </c>
      <c r="K44" s="51">
        <f t="shared" si="2"/>
        <v>0</v>
      </c>
      <c r="L44" s="51">
        <f t="shared" si="2"/>
        <v>0</v>
      </c>
      <c r="M44" s="51">
        <f t="shared" si="2"/>
        <v>0</v>
      </c>
      <c r="N44" s="51">
        <f t="shared" si="2"/>
        <v>0.3958333333333332</v>
      </c>
      <c r="O44" s="51">
        <f t="shared" si="2"/>
        <v>0</v>
      </c>
      <c r="P44" s="51">
        <f t="shared" si="2"/>
        <v>0</v>
      </c>
      <c r="Q44" s="51">
        <f t="shared" si="2"/>
        <v>4.958333333333332</v>
      </c>
      <c r="R44" s="91" t="s">
        <v>97</v>
      </c>
    </row>
    <row r="45" spans="7:18" s="7" customFormat="1" ht="12.75">
      <c r="G45" s="14"/>
      <c r="H45" s="14"/>
      <c r="I45" s="57"/>
      <c r="M45" s="58"/>
      <c r="O45" s="59"/>
      <c r="R45" s="8"/>
    </row>
    <row r="46" spans="7:18" s="7" customFormat="1" ht="12.75">
      <c r="G46" s="13" t="s">
        <v>52</v>
      </c>
      <c r="H46" s="5" t="s">
        <v>91</v>
      </c>
      <c r="I46" s="1"/>
      <c r="J46" s="2"/>
      <c r="K46" s="2"/>
      <c r="O46" s="59"/>
      <c r="R46" s="8"/>
    </row>
    <row r="47" spans="7:18" s="7" customFormat="1" ht="12.75">
      <c r="G47" s="59"/>
      <c r="H47" s="2"/>
      <c r="I47" s="1"/>
      <c r="J47" s="2"/>
      <c r="K47" s="2"/>
      <c r="O47" s="59"/>
      <c r="R47" s="8"/>
    </row>
    <row r="48" spans="7:19" s="7" customFormat="1" ht="12.75">
      <c r="G48" s="13" t="s">
        <v>53</v>
      </c>
      <c r="H48" s="2"/>
      <c r="I48" s="1"/>
      <c r="J48" s="2"/>
      <c r="K48" s="2"/>
      <c r="M48" s="58"/>
      <c r="O48" s="59"/>
      <c r="S48" s="8"/>
    </row>
    <row r="49" spans="7:19" s="7" customFormat="1" ht="12.75">
      <c r="G49" s="59"/>
      <c r="H49" s="2"/>
      <c r="I49" s="1"/>
      <c r="J49" s="2"/>
      <c r="K49" s="2"/>
      <c r="M49" s="58"/>
      <c r="O49" s="59"/>
      <c r="S49" s="8"/>
    </row>
    <row r="50" spans="7:19" s="7" customFormat="1" ht="12.75">
      <c r="G50" s="13" t="s">
        <v>54</v>
      </c>
      <c r="H50" s="2"/>
      <c r="I50" s="1"/>
      <c r="J50" s="2"/>
      <c r="K50" s="2"/>
      <c r="S50" s="8"/>
    </row>
  </sheetData>
  <sheetProtection sheet="1" objects="1" scenarios="1"/>
  <mergeCells count="6">
    <mergeCell ref="R7:R8"/>
    <mergeCell ref="E9:G9"/>
    <mergeCell ref="E16:G16"/>
    <mergeCell ref="H3:J3"/>
    <mergeCell ref="H4:J4"/>
    <mergeCell ref="H6:J6"/>
  </mergeCells>
  <printOptions/>
  <pageMargins left="0.94" right="0.1968503937007874" top="0.65" bottom="0.37" header="0.52" footer="0.27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.75390625" style="28" customWidth="1"/>
    <col min="2" max="2" width="7.00390625" style="28" customWidth="1"/>
    <col min="3" max="3" width="4.625" style="28" customWidth="1"/>
    <col min="4" max="4" width="8.75390625" style="28" customWidth="1"/>
    <col min="5" max="5" width="9.125" style="28" customWidth="1"/>
    <col min="6" max="6" width="2.75390625" style="28" customWidth="1"/>
    <col min="7" max="7" width="10.25390625" style="28" customWidth="1"/>
    <col min="8" max="8" width="9.375" style="28" customWidth="1"/>
    <col min="9" max="9" width="10.875" style="60" customWidth="1"/>
    <col min="10" max="10" width="9.25390625" style="60" customWidth="1"/>
    <col min="11" max="11" width="8.375" style="28" customWidth="1"/>
    <col min="12" max="12" width="9.375" style="28" customWidth="1"/>
    <col min="13" max="13" width="7.25390625" style="28" customWidth="1"/>
    <col min="14" max="14" width="10.00390625" style="28" customWidth="1"/>
    <col min="15" max="15" width="9.125" style="28" customWidth="1"/>
    <col min="16" max="16" width="8.125" style="28" customWidth="1"/>
    <col min="17" max="17" width="9.25390625" style="28" customWidth="1"/>
    <col min="18" max="18" width="26.25390625" style="28" customWidth="1"/>
    <col min="19" max="16384" width="9.125" style="28" customWidth="1"/>
  </cols>
  <sheetData>
    <row r="1" spans="7:19" s="7" customFormat="1" ht="15.75">
      <c r="G1" s="8" t="s">
        <v>0</v>
      </c>
      <c r="H1" s="9" t="s">
        <v>58</v>
      </c>
      <c r="I1" s="10"/>
      <c r="J1" s="11"/>
      <c r="K1" s="11"/>
      <c r="L1" s="11"/>
      <c r="M1" s="11"/>
      <c r="N1" s="11"/>
      <c r="O1" s="11"/>
      <c r="P1" s="11"/>
      <c r="Q1" s="8"/>
      <c r="R1" s="8"/>
      <c r="S1" s="8"/>
    </row>
    <row r="2" spans="7:19" s="7" customFormat="1" ht="6" customHeight="1">
      <c r="G2" s="8"/>
      <c r="H2" s="12"/>
      <c r="I2" s="10"/>
      <c r="J2" s="11"/>
      <c r="K2" s="11"/>
      <c r="L2" s="11"/>
      <c r="M2" s="11"/>
      <c r="N2" s="11"/>
      <c r="O2" s="11"/>
      <c r="P2" s="11"/>
      <c r="Q2" s="8"/>
      <c r="R2" s="8"/>
      <c r="S2" s="8"/>
    </row>
    <row r="3" spans="7:19" s="7" customFormat="1" ht="15.75">
      <c r="G3" s="13" t="s">
        <v>72</v>
      </c>
      <c r="H3" s="101"/>
      <c r="I3" s="101"/>
      <c r="J3" s="101"/>
      <c r="N3" s="14"/>
      <c r="O3" s="15" t="s">
        <v>94</v>
      </c>
      <c r="P3" s="15"/>
      <c r="S3" s="8"/>
    </row>
    <row r="4" spans="7:19" s="7" customFormat="1" ht="12.75">
      <c r="G4" s="13" t="s">
        <v>1</v>
      </c>
      <c r="H4" s="102"/>
      <c r="I4" s="102"/>
      <c r="J4" s="102"/>
      <c r="Q4" s="7" t="s">
        <v>0</v>
      </c>
      <c r="S4" s="8"/>
    </row>
    <row r="5" spans="7:19" s="7" customFormat="1" ht="12" customHeight="1">
      <c r="G5" s="13" t="s">
        <v>2</v>
      </c>
      <c r="H5" s="79"/>
      <c r="I5" s="79"/>
      <c r="J5" s="79"/>
      <c r="S5" s="8"/>
    </row>
    <row r="6" spans="4:19" s="7" customFormat="1" ht="10.5" customHeight="1" thickBot="1">
      <c r="D6" s="16"/>
      <c r="E6" s="16"/>
      <c r="G6" s="78"/>
      <c r="H6" s="103"/>
      <c r="I6" s="103"/>
      <c r="J6" s="103"/>
      <c r="N6" s="16"/>
      <c r="O6" s="16"/>
      <c r="S6" s="8"/>
    </row>
    <row r="7" spans="2:18" s="7" customFormat="1" ht="18.75" customHeight="1">
      <c r="B7" s="17" t="s">
        <v>5</v>
      </c>
      <c r="C7" s="17" t="s">
        <v>67</v>
      </c>
      <c r="D7" s="18" t="s">
        <v>3</v>
      </c>
      <c r="E7" s="19" t="s">
        <v>4</v>
      </c>
      <c r="F7" s="20"/>
      <c r="G7" s="17" t="s">
        <v>6</v>
      </c>
      <c r="H7" s="65" t="s">
        <v>7</v>
      </c>
      <c r="I7" s="66"/>
      <c r="J7" s="18" t="s">
        <v>8</v>
      </c>
      <c r="K7" s="18" t="s">
        <v>9</v>
      </c>
      <c r="L7" s="18" t="s">
        <v>10</v>
      </c>
      <c r="M7" s="67" t="s">
        <v>11</v>
      </c>
      <c r="N7" s="18" t="s">
        <v>61</v>
      </c>
      <c r="O7" s="18" t="s">
        <v>55</v>
      </c>
      <c r="P7" s="68" t="s">
        <v>12</v>
      </c>
      <c r="Q7" s="19" t="s">
        <v>13</v>
      </c>
      <c r="R7" s="93" t="s">
        <v>70</v>
      </c>
    </row>
    <row r="8" spans="2:18" s="25" customFormat="1" ht="15.75" customHeight="1" thickBot="1">
      <c r="B8" s="21"/>
      <c r="C8" s="21"/>
      <c r="D8" s="22"/>
      <c r="E8" s="23"/>
      <c r="F8" s="20"/>
      <c r="G8" s="21" t="s">
        <v>14</v>
      </c>
      <c r="H8" s="22" t="s">
        <v>15</v>
      </c>
      <c r="I8" s="69" t="s">
        <v>16</v>
      </c>
      <c r="J8" s="22" t="s">
        <v>17</v>
      </c>
      <c r="K8" s="22" t="s">
        <v>57</v>
      </c>
      <c r="L8" s="22"/>
      <c r="M8" s="24"/>
      <c r="N8" s="22"/>
      <c r="O8" s="22" t="s">
        <v>56</v>
      </c>
      <c r="P8" s="70" t="s">
        <v>18</v>
      </c>
      <c r="Q8" s="23" t="s">
        <v>19</v>
      </c>
      <c r="R8" s="94"/>
    </row>
    <row r="9" spans="2:18" ht="21.75" customHeight="1">
      <c r="B9" s="26"/>
      <c r="C9" s="26"/>
      <c r="D9" s="27"/>
      <c r="E9" s="95" t="s">
        <v>71</v>
      </c>
      <c r="F9" s="96"/>
      <c r="G9" s="104"/>
      <c r="H9" s="76">
        <f>SUM(Říjen!H44)</f>
        <v>4.979166666666667</v>
      </c>
      <c r="I9" s="76">
        <f>SUM(Říjen!I44)</f>
        <v>0.37499999999999956</v>
      </c>
      <c r="J9" s="76">
        <f>SUM(Říjen!J44)</f>
        <v>0</v>
      </c>
      <c r="K9" s="76">
        <f>SUM(Říjen!K44)</f>
        <v>0</v>
      </c>
      <c r="L9" s="76">
        <f>SUM(Říjen!L44)</f>
        <v>0</v>
      </c>
      <c r="M9" s="76">
        <f>SUM(Říjen!M44)</f>
        <v>0</v>
      </c>
      <c r="N9" s="76">
        <f>SUM(Říjen!N44)</f>
        <v>0.3958333333333332</v>
      </c>
      <c r="O9" s="76">
        <f>SUM(Říjen!O44)</f>
        <v>0</v>
      </c>
      <c r="P9" s="76">
        <f>SUM(Říjen!P44)</f>
        <v>0</v>
      </c>
      <c r="Q9" s="77">
        <f>SUM(Říjen!Q44)</f>
        <v>4.958333333333332</v>
      </c>
      <c r="R9" s="26"/>
    </row>
    <row r="10" spans="2:18" s="42" customFormat="1" ht="12.75">
      <c r="B10" s="35" t="s">
        <v>20</v>
      </c>
      <c r="C10" s="30" t="s">
        <v>66</v>
      </c>
      <c r="D10" s="3">
        <v>0.3125</v>
      </c>
      <c r="E10" s="3">
        <v>0.5416666666666666</v>
      </c>
      <c r="F10" s="31"/>
      <c r="G10" s="32">
        <v>0.20833333333333334</v>
      </c>
      <c r="H10" s="32">
        <f>IF(E10-D10&lt;=0,0,IF(E10-D10&lt;G10,E10-D10,G10-L10-O10))</f>
        <v>0.20833333333333334</v>
      </c>
      <c r="I10" s="32">
        <f>IF(E10-(D10+G10)&lt;=0,0,E10-(D10+G10))</f>
        <v>0.02083333333333326</v>
      </c>
      <c r="J10" s="4">
        <v>0</v>
      </c>
      <c r="K10" s="4">
        <v>0</v>
      </c>
      <c r="L10" s="4">
        <v>0</v>
      </c>
      <c r="M10" s="4">
        <v>0</v>
      </c>
      <c r="N10" s="3">
        <v>0.020833333333333332</v>
      </c>
      <c r="O10" s="4">
        <v>0</v>
      </c>
      <c r="P10" s="4">
        <v>0</v>
      </c>
      <c r="Q10" s="29">
        <f>(SUM(H10:M10))+P10-N10</f>
        <v>0.20833333333333326</v>
      </c>
      <c r="R10" s="72"/>
    </row>
    <row r="11" spans="2:18" s="33" customFormat="1" ht="12.75">
      <c r="B11" s="35" t="s">
        <v>21</v>
      </c>
      <c r="C11" s="30" t="s">
        <v>68</v>
      </c>
      <c r="D11" s="36"/>
      <c r="E11" s="36"/>
      <c r="F11" s="34"/>
      <c r="G11" s="32"/>
      <c r="H11" s="32"/>
      <c r="I11" s="32"/>
      <c r="J11" s="43"/>
      <c r="K11" s="43"/>
      <c r="L11" s="43"/>
      <c r="M11" s="43"/>
      <c r="N11" s="43"/>
      <c r="O11" s="43"/>
      <c r="P11" s="43"/>
      <c r="Q11" s="29"/>
      <c r="R11" s="63"/>
    </row>
    <row r="12" spans="2:18" s="33" customFormat="1" ht="13.5" thickBot="1">
      <c r="B12" s="35" t="s">
        <v>22</v>
      </c>
      <c r="C12" s="30" t="s">
        <v>69</v>
      </c>
      <c r="D12" s="36"/>
      <c r="E12" s="44"/>
      <c r="F12" s="31"/>
      <c r="G12" s="45"/>
      <c r="H12" s="32"/>
      <c r="I12" s="32"/>
      <c r="J12" s="32" t="s">
        <v>0</v>
      </c>
      <c r="K12" s="32"/>
      <c r="L12" s="32"/>
      <c r="M12" s="32"/>
      <c r="N12" s="32"/>
      <c r="O12" s="32"/>
      <c r="P12" s="32"/>
      <c r="Q12" s="29"/>
      <c r="R12" s="63"/>
    </row>
    <row r="13" spans="2:18" s="33" customFormat="1" ht="21.75" customHeight="1" thickBot="1">
      <c r="B13" s="46"/>
      <c r="C13" s="47"/>
      <c r="D13" s="36"/>
      <c r="E13" s="98" t="s">
        <v>38</v>
      </c>
      <c r="F13" s="99"/>
      <c r="G13" s="100"/>
      <c r="H13" s="75">
        <f>SUM(H9:H12)</f>
        <v>5.1875</v>
      </c>
      <c r="I13" s="75">
        <f aca="true" t="shared" si="0" ref="I13:Q13">SUM(I9:I12)</f>
        <v>0.3958333333333328</v>
      </c>
      <c r="J13" s="75">
        <f t="shared" si="0"/>
        <v>0</v>
      </c>
      <c r="K13" s="75">
        <f t="shared" si="0"/>
        <v>0</v>
      </c>
      <c r="L13" s="75">
        <f t="shared" si="0"/>
        <v>0</v>
      </c>
      <c r="M13" s="75">
        <f t="shared" si="0"/>
        <v>0</v>
      </c>
      <c r="N13" s="75">
        <f t="shared" si="0"/>
        <v>0.4166666666666665</v>
      </c>
      <c r="O13" s="75">
        <f t="shared" si="0"/>
        <v>0</v>
      </c>
      <c r="P13" s="75">
        <f t="shared" si="0"/>
        <v>0</v>
      </c>
      <c r="Q13" s="75">
        <f t="shared" si="0"/>
        <v>5.166666666666665</v>
      </c>
      <c r="R13" s="63"/>
    </row>
    <row r="14" spans="2:18" s="33" customFormat="1" ht="12.75">
      <c r="B14" s="35" t="s">
        <v>23</v>
      </c>
      <c r="C14" s="30" t="s">
        <v>62</v>
      </c>
      <c r="D14" s="3">
        <v>0.3125</v>
      </c>
      <c r="E14" s="3">
        <v>0.7083333333333334</v>
      </c>
      <c r="F14" s="31"/>
      <c r="G14" s="32">
        <v>0.3333333333333333</v>
      </c>
      <c r="H14" s="32">
        <f>IF(E14-D14&lt;=0,0,IF(E14-D14&lt;G14,E14-D14,G14-L14-O14))</f>
        <v>0.3333333333333333</v>
      </c>
      <c r="I14" s="32">
        <f>IF(E14-(D14+G14)&lt;=0,0,E14-(D14+G14))</f>
        <v>0.06250000000000011</v>
      </c>
      <c r="J14" s="4">
        <v>0</v>
      </c>
      <c r="K14" s="4">
        <v>0</v>
      </c>
      <c r="L14" s="4">
        <v>0</v>
      </c>
      <c r="M14" s="4">
        <v>0</v>
      </c>
      <c r="N14" s="3">
        <v>0.020833333333333332</v>
      </c>
      <c r="O14" s="4">
        <v>0</v>
      </c>
      <c r="P14" s="4">
        <v>0</v>
      </c>
      <c r="Q14" s="29">
        <f>(SUM(H14:M14))+P14-N14</f>
        <v>0.3750000000000001</v>
      </c>
      <c r="R14" s="72"/>
    </row>
    <row r="15" spans="2:18" s="33" customFormat="1" ht="12.75">
      <c r="B15" s="35" t="s">
        <v>24</v>
      </c>
      <c r="C15" s="30" t="s">
        <v>63</v>
      </c>
      <c r="D15" s="3">
        <v>0.3125</v>
      </c>
      <c r="E15" s="3">
        <v>0.5416666666666666</v>
      </c>
      <c r="F15" s="31"/>
      <c r="G15" s="32">
        <v>0.20833333333333334</v>
      </c>
      <c r="H15" s="32">
        <f>IF(E15-D15&lt;=0,0,IF(E15-D15&lt;G15,E15-D15,G15-L15-O15))</f>
        <v>0.20833333333333334</v>
      </c>
      <c r="I15" s="32">
        <f>IF(E15-(D15+G15)&lt;=0,0,E15-(D15+G15))</f>
        <v>0.02083333333333326</v>
      </c>
      <c r="J15" s="4">
        <v>0</v>
      </c>
      <c r="K15" s="4">
        <v>0</v>
      </c>
      <c r="L15" s="4">
        <v>0</v>
      </c>
      <c r="M15" s="4">
        <v>0</v>
      </c>
      <c r="N15" s="3">
        <v>0.020833333333333332</v>
      </c>
      <c r="O15" s="4">
        <v>0</v>
      </c>
      <c r="P15" s="4">
        <v>0</v>
      </c>
      <c r="Q15" s="29">
        <f>(SUM(H15:M15))+P15-N15</f>
        <v>0.20833333333333326</v>
      </c>
      <c r="R15" s="73"/>
    </row>
    <row r="16" spans="2:18" s="33" customFormat="1" ht="12.75">
      <c r="B16" s="35" t="s">
        <v>25</v>
      </c>
      <c r="C16" s="30" t="s">
        <v>64</v>
      </c>
      <c r="D16" s="3">
        <v>0.3125</v>
      </c>
      <c r="E16" s="3">
        <v>0.75</v>
      </c>
      <c r="F16" s="31"/>
      <c r="G16" s="32">
        <v>0.3333333333333333</v>
      </c>
      <c r="H16" s="32">
        <f>IF(E16-D16&lt;=0,0,IF(E16-D16&lt;G16,E16-D16,G16-L16-O16))</f>
        <v>0.3333333333333333</v>
      </c>
      <c r="I16" s="32">
        <f>IF(E16-(D16+G16)&lt;=0,0,E16-(D16+G16))</f>
        <v>0.10416666666666674</v>
      </c>
      <c r="J16" s="4">
        <v>0</v>
      </c>
      <c r="K16" s="4">
        <v>0</v>
      </c>
      <c r="L16" s="4">
        <v>0</v>
      </c>
      <c r="M16" s="4">
        <v>0</v>
      </c>
      <c r="N16" s="3">
        <v>0.020833333333333332</v>
      </c>
      <c r="O16" s="4">
        <v>0</v>
      </c>
      <c r="P16" s="4">
        <v>0</v>
      </c>
      <c r="Q16" s="29">
        <f>(SUM(H16:M16))+P16-N16</f>
        <v>0.41666666666666674</v>
      </c>
      <c r="R16" s="73"/>
    </row>
    <row r="17" spans="2:18" s="33" customFormat="1" ht="12.75">
      <c r="B17" s="35" t="s">
        <v>26</v>
      </c>
      <c r="C17" s="30" t="s">
        <v>65</v>
      </c>
      <c r="D17" s="3">
        <v>0.3125</v>
      </c>
      <c r="E17" s="3">
        <v>0.5416666666666666</v>
      </c>
      <c r="F17" s="31"/>
      <c r="G17" s="32">
        <v>0.20833333333333334</v>
      </c>
      <c r="H17" s="32">
        <f>IF(E17-D17&lt;=0,0,IF(E17-D17&lt;G17,E17-D17,G17-L17-O17))</f>
        <v>0.20833333333333334</v>
      </c>
      <c r="I17" s="32">
        <f>IF(E17-(D17+G17)&lt;=0,0,E17-(D17+G17))</f>
        <v>0.02083333333333326</v>
      </c>
      <c r="J17" s="4">
        <v>0</v>
      </c>
      <c r="K17" s="4">
        <v>0</v>
      </c>
      <c r="L17" s="4">
        <v>0</v>
      </c>
      <c r="M17" s="4">
        <v>0</v>
      </c>
      <c r="N17" s="3">
        <v>0.020833333333333332</v>
      </c>
      <c r="O17" s="4">
        <v>0</v>
      </c>
      <c r="P17" s="4">
        <v>0</v>
      </c>
      <c r="Q17" s="29">
        <f>(SUM(H17:M17))+P17-N17</f>
        <v>0.20833333333333326</v>
      </c>
      <c r="R17" s="73"/>
    </row>
    <row r="18" spans="2:18" s="40" customFormat="1" ht="12.75" customHeight="1">
      <c r="B18" s="35" t="s">
        <v>27</v>
      </c>
      <c r="C18" s="30" t="s">
        <v>66</v>
      </c>
      <c r="D18" s="3">
        <v>0.3125</v>
      </c>
      <c r="E18" s="3">
        <v>0.5416666666666666</v>
      </c>
      <c r="F18" s="31"/>
      <c r="G18" s="32">
        <v>0.20833333333333334</v>
      </c>
      <c r="H18" s="32">
        <f>IF(E18-D18&lt;=0,0,IF(E18-D18&lt;G18,E18-D18,G18-L18-O18))</f>
        <v>0.20833333333333334</v>
      </c>
      <c r="I18" s="32">
        <f>IF(E18-(D18+G18)&lt;=0,0,E18-(D18+G18))</f>
        <v>0.02083333333333326</v>
      </c>
      <c r="J18" s="4">
        <v>0</v>
      </c>
      <c r="K18" s="4">
        <v>0</v>
      </c>
      <c r="L18" s="4">
        <v>0</v>
      </c>
      <c r="M18" s="4">
        <v>0</v>
      </c>
      <c r="N18" s="3">
        <v>0.020833333333333332</v>
      </c>
      <c r="O18" s="4">
        <v>0</v>
      </c>
      <c r="P18" s="4">
        <v>0</v>
      </c>
      <c r="Q18" s="29">
        <f>(SUM(H18:M18))+P18-N18</f>
        <v>0.20833333333333326</v>
      </c>
      <c r="R18" s="73"/>
    </row>
    <row r="19" spans="2:18" s="33" customFormat="1" ht="12.75">
      <c r="B19" s="35" t="s">
        <v>28</v>
      </c>
      <c r="C19" s="30" t="s">
        <v>68</v>
      </c>
      <c r="D19" s="36"/>
      <c r="E19" s="36"/>
      <c r="F19" s="34"/>
      <c r="G19" s="32"/>
      <c r="H19" s="32"/>
      <c r="I19" s="32"/>
      <c r="J19" s="43"/>
      <c r="K19" s="43"/>
      <c r="L19" s="43"/>
      <c r="M19" s="43"/>
      <c r="N19" s="43"/>
      <c r="O19" s="43"/>
      <c r="P19" s="43"/>
      <c r="Q19" s="29"/>
      <c r="R19" s="63"/>
    </row>
    <row r="20" spans="2:18" s="33" customFormat="1" ht="12.75">
      <c r="B20" s="35" t="s">
        <v>29</v>
      </c>
      <c r="C20" s="30" t="s">
        <v>69</v>
      </c>
      <c r="D20" s="36"/>
      <c r="E20" s="36"/>
      <c r="F20" s="31"/>
      <c r="G20" s="32"/>
      <c r="H20" s="32"/>
      <c r="I20" s="32"/>
      <c r="J20" s="32"/>
      <c r="K20" s="32" t="s">
        <v>0</v>
      </c>
      <c r="L20" s="32"/>
      <c r="M20" s="32"/>
      <c r="N20" s="32"/>
      <c r="O20" s="32"/>
      <c r="P20" s="32"/>
      <c r="Q20" s="29"/>
      <c r="R20" s="63"/>
    </row>
    <row r="21" spans="2:18" s="33" customFormat="1" ht="12.75">
      <c r="B21" s="35" t="s">
        <v>30</v>
      </c>
      <c r="C21" s="30" t="s">
        <v>62</v>
      </c>
      <c r="D21" s="3">
        <v>0.3125</v>
      </c>
      <c r="E21" s="3">
        <v>0.6875</v>
      </c>
      <c r="F21" s="31"/>
      <c r="G21" s="32">
        <v>0.3333333333333333</v>
      </c>
      <c r="H21" s="32">
        <f>IF(E21-D21&lt;=0,0,IF(E21-D21&lt;G21,E21-D21,G21-L21-O21))</f>
        <v>0.3333333333333333</v>
      </c>
      <c r="I21" s="32">
        <f>IF(E21-(D21+G21)&lt;=0,0,E21-(D21+G21))</f>
        <v>0.04166666666666674</v>
      </c>
      <c r="J21" s="4">
        <v>0</v>
      </c>
      <c r="K21" s="4">
        <v>0</v>
      </c>
      <c r="L21" s="4">
        <v>0</v>
      </c>
      <c r="M21" s="4">
        <v>0</v>
      </c>
      <c r="N21" s="3">
        <v>0.020833333333333332</v>
      </c>
      <c r="O21" s="4">
        <v>0</v>
      </c>
      <c r="P21" s="4">
        <v>0</v>
      </c>
      <c r="Q21" s="29">
        <f>(SUM(H21:M21))+P21-N21</f>
        <v>0.35416666666666674</v>
      </c>
      <c r="R21" s="72"/>
    </row>
    <row r="22" spans="2:18" s="33" customFormat="1" ht="12.75">
      <c r="B22" s="35" t="s">
        <v>31</v>
      </c>
      <c r="C22" s="30" t="s">
        <v>63</v>
      </c>
      <c r="D22" s="3">
        <v>0.3125</v>
      </c>
      <c r="E22" s="3">
        <v>0.5416666666666666</v>
      </c>
      <c r="F22" s="31"/>
      <c r="G22" s="32">
        <v>0.20833333333333334</v>
      </c>
      <c r="H22" s="32">
        <f>IF(E22-D22&lt;=0,0,IF(E22-D22&lt;G22,E22-D22,G22-L22-O22))</f>
        <v>0.20833333333333334</v>
      </c>
      <c r="I22" s="32">
        <f>IF(E22-(D22+G22)&lt;=0,0,E22-(D22+G22))</f>
        <v>0.02083333333333326</v>
      </c>
      <c r="J22" s="4">
        <v>0</v>
      </c>
      <c r="K22" s="4">
        <v>0</v>
      </c>
      <c r="L22" s="4">
        <v>0</v>
      </c>
      <c r="M22" s="4">
        <v>0</v>
      </c>
      <c r="N22" s="3">
        <v>0.020833333333333332</v>
      </c>
      <c r="O22" s="4">
        <v>0</v>
      </c>
      <c r="P22" s="4">
        <v>0</v>
      </c>
      <c r="Q22" s="29">
        <f>(SUM(H22:M22))+P22-N22</f>
        <v>0.20833333333333326</v>
      </c>
      <c r="R22" s="73"/>
    </row>
    <row r="23" spans="2:18" s="33" customFormat="1" ht="12.75">
      <c r="B23" s="35" t="s">
        <v>32</v>
      </c>
      <c r="C23" s="30" t="s">
        <v>64</v>
      </c>
      <c r="D23" s="3">
        <v>0.3125</v>
      </c>
      <c r="E23" s="3">
        <v>0.6875</v>
      </c>
      <c r="F23" s="31"/>
      <c r="G23" s="32">
        <v>0.3333333333333333</v>
      </c>
      <c r="H23" s="32">
        <f>IF(E23-D23&lt;=0,0,IF(E23-D23&lt;G23,E23-D23,G23-L23-O23))</f>
        <v>0.3333333333333333</v>
      </c>
      <c r="I23" s="32">
        <f>IF(E23-(D23+G23)&lt;=0,0,E23-(D23+G23))</f>
        <v>0.04166666666666674</v>
      </c>
      <c r="J23" s="4">
        <v>0</v>
      </c>
      <c r="K23" s="4">
        <v>0</v>
      </c>
      <c r="L23" s="4">
        <v>0</v>
      </c>
      <c r="M23" s="4">
        <v>0</v>
      </c>
      <c r="N23" s="3">
        <v>0.020833333333333332</v>
      </c>
      <c r="O23" s="4">
        <v>0</v>
      </c>
      <c r="P23" s="4">
        <v>0</v>
      </c>
      <c r="Q23" s="29">
        <f>(SUM(H23:M23))+P23-N23</f>
        <v>0.35416666666666674</v>
      </c>
      <c r="R23" s="73"/>
    </row>
    <row r="24" spans="2:18" s="33" customFormat="1" ht="12.75">
      <c r="B24" s="35" t="s">
        <v>33</v>
      </c>
      <c r="C24" s="30" t="s">
        <v>65</v>
      </c>
      <c r="D24" s="3">
        <v>0.3125</v>
      </c>
      <c r="E24" s="3">
        <v>0.5416666666666666</v>
      </c>
      <c r="F24" s="31"/>
      <c r="G24" s="32">
        <v>0.20833333333333334</v>
      </c>
      <c r="H24" s="32">
        <f>IF(E24-D24&lt;=0,0,IF(E24-D24&lt;G24,E24-D24,G24-L24-O24))</f>
        <v>0.20833333333333334</v>
      </c>
      <c r="I24" s="32">
        <f>IF(E24-(D24+G24)&lt;=0,0,E24-(D24+G24))</f>
        <v>0.02083333333333326</v>
      </c>
      <c r="J24" s="4">
        <v>0</v>
      </c>
      <c r="K24" s="4">
        <v>0</v>
      </c>
      <c r="L24" s="4">
        <v>0</v>
      </c>
      <c r="M24" s="4">
        <v>0</v>
      </c>
      <c r="N24" s="3">
        <v>0.020833333333333332</v>
      </c>
      <c r="O24" s="4">
        <v>0</v>
      </c>
      <c r="P24" s="4">
        <v>0</v>
      </c>
      <c r="Q24" s="29">
        <f>(SUM(H24:M24))+P24-N24</f>
        <v>0.20833333333333326</v>
      </c>
      <c r="R24" s="73"/>
    </row>
    <row r="25" spans="2:18" s="40" customFormat="1" ht="12.75" customHeight="1">
      <c r="B25" s="35" t="s">
        <v>34</v>
      </c>
      <c r="C25" s="30" t="s">
        <v>66</v>
      </c>
      <c r="D25" s="3">
        <v>0.3125</v>
      </c>
      <c r="E25" s="3">
        <v>0.5416666666666666</v>
      </c>
      <c r="F25" s="31"/>
      <c r="G25" s="32">
        <v>0.20833333333333334</v>
      </c>
      <c r="H25" s="32">
        <f>IF(E25-D25&lt;=0,0,IF(E25-D25&lt;G25,E25-D25,G25-L25-O25))</f>
        <v>0.20833333333333334</v>
      </c>
      <c r="I25" s="32">
        <f>IF(E25-(D25+G25)&lt;=0,0,E25-(D25+G25))</f>
        <v>0.02083333333333326</v>
      </c>
      <c r="J25" s="4">
        <v>0</v>
      </c>
      <c r="K25" s="4">
        <v>0</v>
      </c>
      <c r="L25" s="4">
        <v>0</v>
      </c>
      <c r="M25" s="4">
        <v>0</v>
      </c>
      <c r="N25" s="3">
        <v>0.020833333333333332</v>
      </c>
      <c r="O25" s="4">
        <v>0</v>
      </c>
      <c r="P25" s="4">
        <v>0</v>
      </c>
      <c r="Q25" s="29">
        <f>(SUM(H25:M25))+P25-N25</f>
        <v>0.20833333333333326</v>
      </c>
      <c r="R25" s="73"/>
    </row>
    <row r="26" spans="2:18" s="33" customFormat="1" ht="12.75">
      <c r="B26" s="35" t="s">
        <v>35</v>
      </c>
      <c r="C26" s="30" t="s">
        <v>68</v>
      </c>
      <c r="D26" s="36"/>
      <c r="E26" s="36"/>
      <c r="F26" s="34"/>
      <c r="G26" s="32"/>
      <c r="H26" s="32"/>
      <c r="I26" s="32"/>
      <c r="J26" s="43"/>
      <c r="K26" s="43"/>
      <c r="L26" s="43"/>
      <c r="M26" s="43"/>
      <c r="N26" s="43"/>
      <c r="O26" s="43"/>
      <c r="P26" s="43"/>
      <c r="Q26" s="29"/>
      <c r="R26" s="63"/>
    </row>
    <row r="27" spans="2:18" s="33" customFormat="1" ht="12.75">
      <c r="B27" s="35" t="s">
        <v>36</v>
      </c>
      <c r="C27" s="30" t="s">
        <v>69</v>
      </c>
      <c r="D27" s="36"/>
      <c r="E27" s="36"/>
      <c r="F27" s="31"/>
      <c r="G27" s="32"/>
      <c r="H27" s="32"/>
      <c r="I27" s="32"/>
      <c r="J27" s="32"/>
      <c r="K27" s="32" t="s">
        <v>0</v>
      </c>
      <c r="L27" s="32"/>
      <c r="M27" s="32"/>
      <c r="N27" s="32"/>
      <c r="O27" s="32"/>
      <c r="P27" s="32"/>
      <c r="Q27" s="29"/>
      <c r="R27" s="63"/>
    </row>
    <row r="28" spans="2:18" s="33" customFormat="1" ht="12.75">
      <c r="B28" s="35" t="s">
        <v>37</v>
      </c>
      <c r="C28" s="30" t="s">
        <v>62</v>
      </c>
      <c r="D28" s="3">
        <v>0.3125</v>
      </c>
      <c r="E28" s="3">
        <v>0.6875</v>
      </c>
      <c r="F28" s="31"/>
      <c r="G28" s="32">
        <v>0.3333333333333333</v>
      </c>
      <c r="H28" s="32">
        <f>IF(E28-D28&lt;=0,0,IF(E28-D28&lt;G28,E28-D28,G28-L28-O28))</f>
        <v>0.3333333333333333</v>
      </c>
      <c r="I28" s="32">
        <f>IF(E28-(D28+G28)&lt;=0,0,E28-(D28+G28))</f>
        <v>0.04166666666666674</v>
      </c>
      <c r="J28" s="4">
        <v>0</v>
      </c>
      <c r="K28" s="4">
        <v>0</v>
      </c>
      <c r="L28" s="4">
        <v>0</v>
      </c>
      <c r="M28" s="4">
        <v>0</v>
      </c>
      <c r="N28" s="3">
        <v>0.020833333333333332</v>
      </c>
      <c r="O28" s="4">
        <v>0</v>
      </c>
      <c r="P28" s="4">
        <v>0</v>
      </c>
      <c r="Q28" s="29">
        <f>(SUM(H28:M28))+P28-N28</f>
        <v>0.35416666666666674</v>
      </c>
      <c r="R28" s="72"/>
    </row>
    <row r="29" spans="2:18" s="33" customFormat="1" ht="12.75">
      <c r="B29" s="35" t="s">
        <v>39</v>
      </c>
      <c r="C29" s="30" t="s">
        <v>63</v>
      </c>
      <c r="D29" s="3">
        <v>0.3125</v>
      </c>
      <c r="E29" s="3">
        <v>0.5416666666666666</v>
      </c>
      <c r="F29" s="31"/>
      <c r="G29" s="32">
        <v>0.20833333333333334</v>
      </c>
      <c r="H29" s="32">
        <f>IF(E29-D29&lt;=0,0,IF(E29-D29&lt;G29,E29-D29,G29-L29-O29))</f>
        <v>0.20833333333333334</v>
      </c>
      <c r="I29" s="32">
        <f>IF(E29-(D29+G29)&lt;=0,0,E29-(D29+G29))</f>
        <v>0.02083333333333326</v>
      </c>
      <c r="J29" s="4">
        <v>0</v>
      </c>
      <c r="K29" s="4">
        <v>0</v>
      </c>
      <c r="L29" s="4">
        <v>0</v>
      </c>
      <c r="M29" s="4">
        <v>0</v>
      </c>
      <c r="N29" s="3">
        <v>0.020833333333333332</v>
      </c>
      <c r="O29" s="4">
        <v>0</v>
      </c>
      <c r="P29" s="4">
        <v>0</v>
      </c>
      <c r="Q29" s="29">
        <f>(SUM(H29:M29))+P29-N29</f>
        <v>0.20833333333333326</v>
      </c>
      <c r="R29" s="73"/>
    </row>
    <row r="30" spans="2:18" s="33" customFormat="1" ht="12.75">
      <c r="B30" s="35" t="s">
        <v>40</v>
      </c>
      <c r="C30" s="30" t="s">
        <v>64</v>
      </c>
      <c r="D30" s="3">
        <v>0.3125</v>
      </c>
      <c r="E30" s="3">
        <v>0.6875</v>
      </c>
      <c r="F30" s="31"/>
      <c r="G30" s="32">
        <v>0.3333333333333333</v>
      </c>
      <c r="H30" s="32">
        <f>IF(E30-D30&lt;=0,0,IF(E30-D30&lt;G30,E30-D30,G30-L30-O30))</f>
        <v>0.3333333333333333</v>
      </c>
      <c r="I30" s="32">
        <f>IF(E30-(D30+G30)&lt;=0,0,E30-(D30+G30))</f>
        <v>0.04166666666666674</v>
      </c>
      <c r="J30" s="4">
        <v>0</v>
      </c>
      <c r="K30" s="4">
        <v>0</v>
      </c>
      <c r="L30" s="4">
        <v>0</v>
      </c>
      <c r="M30" s="4">
        <v>0</v>
      </c>
      <c r="N30" s="3">
        <v>0.020833333333333332</v>
      </c>
      <c r="O30" s="4">
        <v>0</v>
      </c>
      <c r="P30" s="4">
        <v>0</v>
      </c>
      <c r="Q30" s="29">
        <f>(SUM(H30:M30))+P30-N30</f>
        <v>0.35416666666666674</v>
      </c>
      <c r="R30" s="73"/>
    </row>
    <row r="31" spans="2:18" s="33" customFormat="1" ht="12.75">
      <c r="B31" s="35" t="s">
        <v>41</v>
      </c>
      <c r="C31" s="30" t="s">
        <v>65</v>
      </c>
      <c r="D31" s="3">
        <v>0.3125</v>
      </c>
      <c r="E31" s="3">
        <v>0.5416666666666666</v>
      </c>
      <c r="F31" s="31"/>
      <c r="G31" s="32">
        <v>0.20833333333333334</v>
      </c>
      <c r="H31" s="32">
        <f>IF(E31-D31&lt;=0,0,IF(E31-D31&lt;G31,E31-D31,G31-L31-O31))</f>
        <v>0.20833333333333334</v>
      </c>
      <c r="I31" s="32">
        <f>IF(E31-(D31+G31)&lt;=0,0,E31-(D31+G31))</f>
        <v>0.02083333333333326</v>
      </c>
      <c r="J31" s="4">
        <v>0</v>
      </c>
      <c r="K31" s="4">
        <v>0</v>
      </c>
      <c r="L31" s="4">
        <v>0</v>
      </c>
      <c r="M31" s="4">
        <v>0</v>
      </c>
      <c r="N31" s="3">
        <v>0.020833333333333332</v>
      </c>
      <c r="O31" s="4">
        <v>0</v>
      </c>
      <c r="P31" s="4">
        <v>0</v>
      </c>
      <c r="Q31" s="29">
        <f>(SUM(H31:M31))+P31-N31</f>
        <v>0.20833333333333326</v>
      </c>
      <c r="R31" s="73"/>
    </row>
    <row r="32" spans="2:18" s="40" customFormat="1" ht="12.75" customHeight="1">
      <c r="B32" s="35" t="s">
        <v>42</v>
      </c>
      <c r="C32" s="30" t="s">
        <v>66</v>
      </c>
      <c r="D32" s="3">
        <v>0.3125</v>
      </c>
      <c r="E32" s="3">
        <v>0.5416666666666666</v>
      </c>
      <c r="F32" s="31"/>
      <c r="G32" s="32">
        <v>0.20833333333333334</v>
      </c>
      <c r="H32" s="32">
        <f>IF(E32-D32&lt;=0,0,IF(E32-D32&lt;G32,E32-D32,G32-L32-O32))</f>
        <v>0.20833333333333334</v>
      </c>
      <c r="I32" s="32">
        <f>IF(E32-(D32+G32)&lt;=0,0,E32-(D32+G32))</f>
        <v>0.02083333333333326</v>
      </c>
      <c r="J32" s="4">
        <v>0</v>
      </c>
      <c r="K32" s="4">
        <v>0</v>
      </c>
      <c r="L32" s="4">
        <v>0</v>
      </c>
      <c r="M32" s="4">
        <v>0</v>
      </c>
      <c r="N32" s="3">
        <v>0.020833333333333332</v>
      </c>
      <c r="O32" s="4">
        <v>0</v>
      </c>
      <c r="P32" s="4">
        <v>0</v>
      </c>
      <c r="Q32" s="29">
        <f>(SUM(H32:M32))+P32-N32</f>
        <v>0.20833333333333326</v>
      </c>
      <c r="R32" s="73"/>
    </row>
    <row r="33" spans="2:18" s="33" customFormat="1" ht="12.75">
      <c r="B33" s="35" t="s">
        <v>43</v>
      </c>
      <c r="C33" s="30" t="s">
        <v>68</v>
      </c>
      <c r="D33" s="36"/>
      <c r="E33" s="36"/>
      <c r="F33" s="34"/>
      <c r="G33" s="32"/>
      <c r="H33" s="32"/>
      <c r="I33" s="32"/>
      <c r="J33" s="43"/>
      <c r="K33" s="43"/>
      <c r="L33" s="43"/>
      <c r="M33" s="43"/>
      <c r="N33" s="43"/>
      <c r="O33" s="43"/>
      <c r="P33" s="43"/>
      <c r="Q33" s="29"/>
      <c r="R33" s="63"/>
    </row>
    <row r="34" spans="2:18" s="33" customFormat="1" ht="12.75">
      <c r="B34" s="35" t="s">
        <v>44</v>
      </c>
      <c r="C34" s="30" t="s">
        <v>69</v>
      </c>
      <c r="D34" s="36"/>
      <c r="E34" s="36"/>
      <c r="F34" s="31"/>
      <c r="G34" s="32"/>
      <c r="H34" s="32"/>
      <c r="I34" s="32"/>
      <c r="J34" s="32"/>
      <c r="K34" s="32" t="s">
        <v>0</v>
      </c>
      <c r="L34" s="32"/>
      <c r="M34" s="32"/>
      <c r="N34" s="32"/>
      <c r="O34" s="32"/>
      <c r="P34" s="32"/>
      <c r="Q34" s="29"/>
      <c r="R34" s="63"/>
    </row>
    <row r="35" spans="2:18" s="33" customFormat="1" ht="12.75">
      <c r="B35" s="35" t="s">
        <v>45</v>
      </c>
      <c r="C35" s="30" t="s">
        <v>62</v>
      </c>
      <c r="D35" s="3">
        <v>0.3125</v>
      </c>
      <c r="E35" s="3">
        <v>0.6875</v>
      </c>
      <c r="F35" s="31"/>
      <c r="G35" s="32">
        <v>0.3333333333333333</v>
      </c>
      <c r="H35" s="32">
        <f>IF(E35-D35&lt;=0,0,IF(E35-D35&lt;G35,E35-D35,G35-L35-O35))</f>
        <v>0.3333333333333333</v>
      </c>
      <c r="I35" s="32">
        <f>IF(E35-(D35+G35)&lt;=0,0,E35-(D35+G35))</f>
        <v>0.04166666666666674</v>
      </c>
      <c r="J35" s="4">
        <v>0</v>
      </c>
      <c r="K35" s="4">
        <v>0</v>
      </c>
      <c r="L35" s="4">
        <v>0</v>
      </c>
      <c r="M35" s="4">
        <v>0</v>
      </c>
      <c r="N35" s="3">
        <v>0.020833333333333332</v>
      </c>
      <c r="O35" s="4">
        <v>0</v>
      </c>
      <c r="P35" s="4">
        <v>0</v>
      </c>
      <c r="Q35" s="29">
        <f>(SUM(H35:M35))+P35-N35</f>
        <v>0.35416666666666674</v>
      </c>
      <c r="R35" s="72"/>
    </row>
    <row r="36" spans="2:18" s="33" customFormat="1" ht="12.75">
      <c r="B36" s="35" t="s">
        <v>46</v>
      </c>
      <c r="C36" s="30" t="s">
        <v>63</v>
      </c>
      <c r="D36" s="3">
        <v>0.3125</v>
      </c>
      <c r="E36" s="3">
        <v>0.5416666666666666</v>
      </c>
      <c r="F36" s="31"/>
      <c r="G36" s="32">
        <v>0.20833333333333334</v>
      </c>
      <c r="H36" s="32">
        <f>IF(E36-D36&lt;=0,0,IF(E36-D36&lt;G36,E36-D36,G36-L36-O36))</f>
        <v>0.20833333333333334</v>
      </c>
      <c r="I36" s="32">
        <f>IF(E36-(D36+G36)&lt;=0,0,E36-(D36+G36))</f>
        <v>0.02083333333333326</v>
      </c>
      <c r="J36" s="4">
        <v>0</v>
      </c>
      <c r="K36" s="4">
        <v>0</v>
      </c>
      <c r="L36" s="4">
        <v>0</v>
      </c>
      <c r="M36" s="4">
        <v>0</v>
      </c>
      <c r="N36" s="3">
        <v>0.020833333333333332</v>
      </c>
      <c r="O36" s="4">
        <v>0</v>
      </c>
      <c r="P36" s="4">
        <v>0</v>
      </c>
      <c r="Q36" s="29">
        <f>(SUM(H36:M36))+P36-N36</f>
        <v>0.20833333333333326</v>
      </c>
      <c r="R36" s="73"/>
    </row>
    <row r="37" spans="2:18" s="33" customFormat="1" ht="12.75">
      <c r="B37" s="35" t="s">
        <v>47</v>
      </c>
      <c r="C37" s="30" t="s">
        <v>64</v>
      </c>
      <c r="D37" s="3">
        <v>0.3125</v>
      </c>
      <c r="E37" s="3">
        <v>0.71875</v>
      </c>
      <c r="F37" s="31"/>
      <c r="G37" s="32">
        <v>0.3333333333333333</v>
      </c>
      <c r="H37" s="32">
        <f>IF(E37-D37&lt;=0,0,IF(E37-D37&lt;G37,E37-D37,G37-L37-O37))</f>
        <v>0.3333333333333333</v>
      </c>
      <c r="I37" s="32">
        <f>IF(E37-(D37+G37)&lt;=0,0,E37-(D37+G37))</f>
        <v>0.07291666666666674</v>
      </c>
      <c r="J37" s="4">
        <v>0</v>
      </c>
      <c r="K37" s="4">
        <v>0</v>
      </c>
      <c r="L37" s="4">
        <v>0</v>
      </c>
      <c r="M37" s="4">
        <v>0</v>
      </c>
      <c r="N37" s="3">
        <v>0.020833333333333332</v>
      </c>
      <c r="O37" s="4">
        <v>0</v>
      </c>
      <c r="P37" s="4">
        <v>0</v>
      </c>
      <c r="Q37" s="29">
        <f>(SUM(H37:M37))+P37-N37</f>
        <v>0.38541666666666674</v>
      </c>
      <c r="R37" s="73"/>
    </row>
    <row r="38" spans="2:18" s="33" customFormat="1" ht="12.75">
      <c r="B38" s="35" t="s">
        <v>48</v>
      </c>
      <c r="C38" s="30" t="s">
        <v>65</v>
      </c>
      <c r="D38" s="3">
        <v>0.3125</v>
      </c>
      <c r="E38" s="3">
        <v>0.5416666666666666</v>
      </c>
      <c r="F38" s="31"/>
      <c r="G38" s="32">
        <v>0.20833333333333334</v>
      </c>
      <c r="H38" s="32">
        <f>IF(E38-D38&lt;=0,0,IF(E38-D38&lt;G38,E38-D38,G38-L38-O38))</f>
        <v>0.20833333333333334</v>
      </c>
      <c r="I38" s="32">
        <f>IF(E38-(D38+G38)&lt;=0,0,E38-(D38+G38))</f>
        <v>0.02083333333333326</v>
      </c>
      <c r="J38" s="4">
        <v>0</v>
      </c>
      <c r="K38" s="4">
        <v>0</v>
      </c>
      <c r="L38" s="4">
        <v>0</v>
      </c>
      <c r="M38" s="4">
        <v>0</v>
      </c>
      <c r="N38" s="3">
        <v>0.020833333333333332</v>
      </c>
      <c r="O38" s="4">
        <v>0</v>
      </c>
      <c r="P38" s="4">
        <v>0</v>
      </c>
      <c r="Q38" s="29">
        <f>(SUM(H38:M38))+P38-N38</f>
        <v>0.20833333333333326</v>
      </c>
      <c r="R38" s="73"/>
    </row>
    <row r="39" spans="2:18" s="33" customFormat="1" ht="12.75">
      <c r="B39" s="35" t="s">
        <v>49</v>
      </c>
      <c r="C39" s="30" t="s">
        <v>66</v>
      </c>
      <c r="D39" s="3">
        <v>0.3125</v>
      </c>
      <c r="E39" s="3">
        <v>0.5416666666666666</v>
      </c>
      <c r="F39" s="31"/>
      <c r="G39" s="32">
        <v>0.20833333333333334</v>
      </c>
      <c r="H39" s="32">
        <f>IF(E39-D39&lt;=0,0,IF(E39-D39&lt;G39,E39-D39,G39-L39-O39))</f>
        <v>0.20833333333333334</v>
      </c>
      <c r="I39" s="32">
        <f>IF(E39-(D39+G39)&lt;=0,0,E39-(D39+G39))</f>
        <v>0.02083333333333326</v>
      </c>
      <c r="J39" s="4">
        <v>0</v>
      </c>
      <c r="K39" s="4">
        <v>0</v>
      </c>
      <c r="L39" s="4">
        <v>0</v>
      </c>
      <c r="M39" s="4">
        <v>0</v>
      </c>
      <c r="N39" s="3">
        <v>0.020833333333333332</v>
      </c>
      <c r="O39" s="4">
        <v>0</v>
      </c>
      <c r="P39" s="4">
        <v>0</v>
      </c>
      <c r="Q39" s="29">
        <f>(SUM(H39:M39))+P39-N39</f>
        <v>0.20833333333333326</v>
      </c>
      <c r="R39" s="73"/>
    </row>
    <row r="40" spans="2:18" s="40" customFormat="1" ht="12.75" customHeight="1">
      <c r="B40" s="35" t="s">
        <v>59</v>
      </c>
      <c r="C40" s="30" t="s">
        <v>68</v>
      </c>
      <c r="D40" s="80"/>
      <c r="E40" s="80"/>
      <c r="F40" s="31"/>
      <c r="G40" s="32"/>
      <c r="H40" s="32"/>
      <c r="I40" s="32"/>
      <c r="J40" s="81"/>
      <c r="K40" s="81"/>
      <c r="L40" s="81"/>
      <c r="M40" s="81"/>
      <c r="N40" s="80"/>
      <c r="O40" s="81"/>
      <c r="P40" s="81"/>
      <c r="Q40" s="29"/>
      <c r="R40" s="82"/>
    </row>
    <row r="41" spans="4:18" s="33" customFormat="1" ht="24">
      <c r="D41" s="49"/>
      <c r="E41" s="49"/>
      <c r="G41" s="50" t="s">
        <v>50</v>
      </c>
      <c r="H41" s="51">
        <f aca="true" t="shared" si="1" ref="H41:Q41">SUM(H10:H12)+SUM(H14:H40)</f>
        <v>5.374999999999999</v>
      </c>
      <c r="I41" s="51">
        <f t="shared" si="1"/>
        <v>0.7187499999999997</v>
      </c>
      <c r="J41" s="51">
        <f t="shared" si="1"/>
        <v>0</v>
      </c>
      <c r="K41" s="51">
        <f t="shared" si="1"/>
        <v>0</v>
      </c>
      <c r="L41" s="51">
        <f t="shared" si="1"/>
        <v>0</v>
      </c>
      <c r="M41" s="51">
        <f t="shared" si="1"/>
        <v>0</v>
      </c>
      <c r="N41" s="51">
        <f t="shared" si="1"/>
        <v>0.43749999999999983</v>
      </c>
      <c r="O41" s="51">
        <f t="shared" si="1"/>
        <v>0</v>
      </c>
      <c r="P41" s="51">
        <f t="shared" si="1"/>
        <v>0</v>
      </c>
      <c r="Q41" s="52">
        <f t="shared" si="1"/>
        <v>5.656249999999998</v>
      </c>
      <c r="R41" s="53"/>
    </row>
    <row r="42" spans="4:18" s="40" customFormat="1" ht="12.75">
      <c r="D42" s="54"/>
      <c r="E42" s="54"/>
      <c r="G42" s="55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39"/>
    </row>
    <row r="43" spans="4:18" s="40" customFormat="1" ht="33.75" customHeight="1">
      <c r="D43" s="54"/>
      <c r="E43" s="54"/>
      <c r="G43" s="56" t="s">
        <v>51</v>
      </c>
      <c r="H43" s="51">
        <f aca="true" t="shared" si="2" ref="H43:Q43">SUM(H14:H40)</f>
        <v>5.166666666666666</v>
      </c>
      <c r="I43" s="51">
        <f t="shared" si="2"/>
        <v>0.6979166666666664</v>
      </c>
      <c r="J43" s="51">
        <f t="shared" si="2"/>
        <v>0</v>
      </c>
      <c r="K43" s="51">
        <f t="shared" si="2"/>
        <v>0</v>
      </c>
      <c r="L43" s="51">
        <f t="shared" si="2"/>
        <v>0</v>
      </c>
      <c r="M43" s="51">
        <f t="shared" si="2"/>
        <v>0</v>
      </c>
      <c r="N43" s="51">
        <f t="shared" si="2"/>
        <v>0.4166666666666665</v>
      </c>
      <c r="O43" s="51">
        <f t="shared" si="2"/>
        <v>0</v>
      </c>
      <c r="P43" s="51">
        <f t="shared" si="2"/>
        <v>0</v>
      </c>
      <c r="Q43" s="51">
        <f t="shared" si="2"/>
        <v>5.447916666666665</v>
      </c>
      <c r="R43" s="91" t="s">
        <v>101</v>
      </c>
    </row>
    <row r="44" spans="7:18" s="7" customFormat="1" ht="12.75">
      <c r="G44" s="14"/>
      <c r="H44" s="14"/>
      <c r="I44" s="57"/>
      <c r="M44" s="58"/>
      <c r="O44" s="59"/>
      <c r="R44" s="8"/>
    </row>
    <row r="45" spans="7:18" s="7" customFormat="1" ht="12.75">
      <c r="G45" s="13" t="s">
        <v>52</v>
      </c>
      <c r="H45" s="5" t="s">
        <v>93</v>
      </c>
      <c r="I45" s="1"/>
      <c r="J45" s="2"/>
      <c r="K45" s="2"/>
      <c r="O45" s="59"/>
      <c r="R45" s="8"/>
    </row>
    <row r="46" spans="7:18" s="7" customFormat="1" ht="12.75">
      <c r="G46" s="59"/>
      <c r="H46" s="2"/>
      <c r="I46" s="1"/>
      <c r="J46" s="2"/>
      <c r="K46" s="2"/>
      <c r="O46" s="59"/>
      <c r="R46" s="8"/>
    </row>
    <row r="47" spans="7:19" s="7" customFormat="1" ht="12.75">
      <c r="G47" s="13" t="s">
        <v>53</v>
      </c>
      <c r="H47" s="2"/>
      <c r="I47" s="1"/>
      <c r="J47" s="2"/>
      <c r="K47" s="2"/>
      <c r="M47" s="58"/>
      <c r="O47" s="59"/>
      <c r="S47" s="8"/>
    </row>
    <row r="48" spans="7:19" s="7" customFormat="1" ht="12.75">
      <c r="G48" s="59"/>
      <c r="H48" s="2"/>
      <c r="I48" s="1"/>
      <c r="J48" s="2"/>
      <c r="K48" s="2"/>
      <c r="M48" s="58"/>
      <c r="O48" s="59"/>
      <c r="S48" s="8"/>
    </row>
    <row r="49" spans="7:19" s="7" customFormat="1" ht="12.75">
      <c r="G49" s="13" t="s">
        <v>54</v>
      </c>
      <c r="H49" s="2"/>
      <c r="I49" s="1"/>
      <c r="J49" s="2"/>
      <c r="K49" s="2"/>
      <c r="S49" s="8"/>
    </row>
  </sheetData>
  <sheetProtection sheet="1" objects="1" scenarios="1"/>
  <mergeCells count="6">
    <mergeCell ref="R7:R8"/>
    <mergeCell ref="E9:G9"/>
    <mergeCell ref="E13:G13"/>
    <mergeCell ref="H3:J3"/>
    <mergeCell ref="H4:J4"/>
    <mergeCell ref="H6:J6"/>
  </mergeCells>
  <printOptions/>
  <pageMargins left="0.94" right="0.1968503937007874" top="0.7874015748031497" bottom="0.5905511811023623" header="0.5118110236220472" footer="0.5118110236220472"/>
  <pageSetup fitToHeight="1" fitToWidth="1" horizontalDpi="240" verticalDpi="240" orientation="landscape" paperSize="11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.75390625" style="28" customWidth="1"/>
    <col min="2" max="2" width="7.00390625" style="28" customWidth="1"/>
    <col min="3" max="3" width="4.625" style="28" customWidth="1"/>
    <col min="4" max="4" width="8.75390625" style="28" customWidth="1"/>
    <col min="5" max="5" width="9.125" style="28" customWidth="1"/>
    <col min="6" max="6" width="2.75390625" style="28" customWidth="1"/>
    <col min="7" max="7" width="10.25390625" style="28" customWidth="1"/>
    <col min="8" max="8" width="9.375" style="28" customWidth="1"/>
    <col min="9" max="9" width="10.875" style="60" customWidth="1"/>
    <col min="10" max="10" width="9.25390625" style="60" customWidth="1"/>
    <col min="11" max="11" width="8.375" style="28" customWidth="1"/>
    <col min="12" max="12" width="9.375" style="28" customWidth="1"/>
    <col min="13" max="13" width="7.25390625" style="28" customWidth="1"/>
    <col min="14" max="14" width="10.00390625" style="28" customWidth="1"/>
    <col min="15" max="15" width="9.125" style="28" customWidth="1"/>
    <col min="16" max="16" width="8.125" style="28" customWidth="1"/>
    <col min="17" max="17" width="9.25390625" style="28" customWidth="1"/>
    <col min="18" max="18" width="26.25390625" style="28" customWidth="1"/>
    <col min="19" max="16384" width="9.125" style="28" customWidth="1"/>
  </cols>
  <sheetData>
    <row r="1" spans="7:19" s="7" customFormat="1" ht="15.75">
      <c r="G1" s="8" t="s">
        <v>0</v>
      </c>
      <c r="H1" s="9" t="s">
        <v>58</v>
      </c>
      <c r="I1" s="10"/>
      <c r="J1" s="11"/>
      <c r="K1" s="11"/>
      <c r="L1" s="11"/>
      <c r="M1" s="11"/>
      <c r="N1" s="11"/>
      <c r="O1" s="11"/>
      <c r="P1" s="11"/>
      <c r="Q1" s="8"/>
      <c r="R1" s="8"/>
      <c r="S1" s="8"/>
    </row>
    <row r="2" spans="7:19" s="7" customFormat="1" ht="6" customHeight="1">
      <c r="G2" s="8"/>
      <c r="H2" s="12"/>
      <c r="I2" s="10"/>
      <c r="J2" s="11"/>
      <c r="K2" s="11"/>
      <c r="L2" s="11"/>
      <c r="M2" s="11"/>
      <c r="N2" s="11"/>
      <c r="O2" s="11"/>
      <c r="P2" s="11"/>
      <c r="Q2" s="8"/>
      <c r="R2" s="8"/>
      <c r="S2" s="8"/>
    </row>
    <row r="3" spans="7:19" s="7" customFormat="1" ht="15.75">
      <c r="G3" s="13" t="s">
        <v>72</v>
      </c>
      <c r="H3" s="101"/>
      <c r="I3" s="101"/>
      <c r="J3" s="101"/>
      <c r="N3" s="14"/>
      <c r="O3" s="15" t="s">
        <v>96</v>
      </c>
      <c r="P3" s="15"/>
      <c r="S3" s="8"/>
    </row>
    <row r="4" spans="7:19" s="7" customFormat="1" ht="12.75">
      <c r="G4" s="13" t="s">
        <v>1</v>
      </c>
      <c r="H4" s="102"/>
      <c r="I4" s="102"/>
      <c r="J4" s="102"/>
      <c r="Q4" s="7" t="s">
        <v>0</v>
      </c>
      <c r="S4" s="8"/>
    </row>
    <row r="5" spans="7:19" s="7" customFormat="1" ht="12" customHeight="1">
      <c r="G5" s="13" t="s">
        <v>2</v>
      </c>
      <c r="H5" s="79"/>
      <c r="I5" s="79"/>
      <c r="J5" s="79"/>
      <c r="S5" s="8"/>
    </row>
    <row r="6" spans="4:19" s="7" customFormat="1" ht="10.5" customHeight="1" thickBot="1">
      <c r="D6" s="16"/>
      <c r="E6" s="16"/>
      <c r="G6" s="78"/>
      <c r="H6" s="103"/>
      <c r="I6" s="103"/>
      <c r="J6" s="103"/>
      <c r="N6" s="16"/>
      <c r="O6" s="16"/>
      <c r="S6" s="8"/>
    </row>
    <row r="7" spans="2:18" s="7" customFormat="1" ht="18.75" customHeight="1">
      <c r="B7" s="17" t="s">
        <v>5</v>
      </c>
      <c r="C7" s="17" t="s">
        <v>67</v>
      </c>
      <c r="D7" s="18" t="s">
        <v>3</v>
      </c>
      <c r="E7" s="19" t="s">
        <v>4</v>
      </c>
      <c r="F7" s="20"/>
      <c r="G7" s="17" t="s">
        <v>6</v>
      </c>
      <c r="H7" s="65" t="s">
        <v>7</v>
      </c>
      <c r="I7" s="66"/>
      <c r="J7" s="18" t="s">
        <v>8</v>
      </c>
      <c r="K7" s="18" t="s">
        <v>9</v>
      </c>
      <c r="L7" s="18" t="s">
        <v>10</v>
      </c>
      <c r="M7" s="67" t="s">
        <v>11</v>
      </c>
      <c r="N7" s="18" t="s">
        <v>61</v>
      </c>
      <c r="O7" s="18" t="s">
        <v>55</v>
      </c>
      <c r="P7" s="68" t="s">
        <v>12</v>
      </c>
      <c r="Q7" s="19" t="s">
        <v>13</v>
      </c>
      <c r="R7" s="93" t="s">
        <v>70</v>
      </c>
    </row>
    <row r="8" spans="2:18" s="25" customFormat="1" ht="15.75" customHeight="1" thickBot="1">
      <c r="B8" s="21"/>
      <c r="C8" s="21"/>
      <c r="D8" s="22"/>
      <c r="E8" s="23"/>
      <c r="F8" s="20"/>
      <c r="G8" s="21" t="s">
        <v>14</v>
      </c>
      <c r="H8" s="22" t="s">
        <v>15</v>
      </c>
      <c r="I8" s="69" t="s">
        <v>16</v>
      </c>
      <c r="J8" s="22" t="s">
        <v>17</v>
      </c>
      <c r="K8" s="22" t="s">
        <v>57</v>
      </c>
      <c r="L8" s="22"/>
      <c r="M8" s="24"/>
      <c r="N8" s="22"/>
      <c r="O8" s="22" t="s">
        <v>56</v>
      </c>
      <c r="P8" s="70" t="s">
        <v>18</v>
      </c>
      <c r="Q8" s="23" t="s">
        <v>19</v>
      </c>
      <c r="R8" s="94"/>
    </row>
    <row r="9" spans="2:18" ht="21.75" customHeight="1">
      <c r="B9" s="26"/>
      <c r="C9" s="26"/>
      <c r="D9" s="27"/>
      <c r="E9" s="95" t="s">
        <v>71</v>
      </c>
      <c r="F9" s="96"/>
      <c r="G9" s="104"/>
      <c r="H9" s="76">
        <f>SUM(Listopad!H43)</f>
        <v>5.166666666666666</v>
      </c>
      <c r="I9" s="76">
        <f>SUM(Listopad!I43)</f>
        <v>0.6979166666666664</v>
      </c>
      <c r="J9" s="76">
        <f>SUM(Listopad!J43)</f>
        <v>0</v>
      </c>
      <c r="K9" s="76">
        <f>SUM(Listopad!K43)</f>
        <v>0</v>
      </c>
      <c r="L9" s="76">
        <f>SUM(Listopad!L43)</f>
        <v>0</v>
      </c>
      <c r="M9" s="76">
        <f>SUM(Listopad!M43)</f>
        <v>0</v>
      </c>
      <c r="N9" s="76">
        <f>SUM(Listopad!N43)</f>
        <v>0.4166666666666665</v>
      </c>
      <c r="O9" s="76">
        <f>SUM(Listopad!O43)</f>
        <v>0</v>
      </c>
      <c r="P9" s="76">
        <f>SUM(Listopad!P43)</f>
        <v>0</v>
      </c>
      <c r="Q9" s="77">
        <f>SUM(Listopad!Q43)</f>
        <v>5.447916666666665</v>
      </c>
      <c r="R9" s="26"/>
    </row>
    <row r="10" spans="2:18" s="33" customFormat="1" ht="13.5" thickBot="1">
      <c r="B10" s="35" t="s">
        <v>20</v>
      </c>
      <c r="C10" s="30" t="s">
        <v>69</v>
      </c>
      <c r="D10" s="36"/>
      <c r="E10" s="44"/>
      <c r="F10" s="31"/>
      <c r="G10" s="45"/>
      <c r="H10" s="32"/>
      <c r="I10" s="32"/>
      <c r="J10" s="32" t="s">
        <v>0</v>
      </c>
      <c r="K10" s="32"/>
      <c r="L10" s="32"/>
      <c r="M10" s="32"/>
      <c r="N10" s="32"/>
      <c r="O10" s="32"/>
      <c r="P10" s="32"/>
      <c r="Q10" s="29"/>
      <c r="R10" s="63"/>
    </row>
    <row r="11" spans="2:18" s="33" customFormat="1" ht="21.75" customHeight="1" thickBot="1">
      <c r="B11" s="46"/>
      <c r="C11" s="47"/>
      <c r="D11" s="36"/>
      <c r="E11" s="98" t="s">
        <v>38</v>
      </c>
      <c r="F11" s="99"/>
      <c r="G11" s="100"/>
      <c r="H11" s="75">
        <f aca="true" t="shared" si="0" ref="H11:Q11">SUM(H9:H10)</f>
        <v>5.166666666666666</v>
      </c>
      <c r="I11" s="75">
        <f t="shared" si="0"/>
        <v>0.6979166666666664</v>
      </c>
      <c r="J11" s="75">
        <f t="shared" si="0"/>
        <v>0</v>
      </c>
      <c r="K11" s="75">
        <f t="shared" si="0"/>
        <v>0</v>
      </c>
      <c r="L11" s="75">
        <f t="shared" si="0"/>
        <v>0</v>
      </c>
      <c r="M11" s="75">
        <f t="shared" si="0"/>
        <v>0</v>
      </c>
      <c r="N11" s="75">
        <f t="shared" si="0"/>
        <v>0.4166666666666665</v>
      </c>
      <c r="O11" s="75">
        <f t="shared" si="0"/>
        <v>0</v>
      </c>
      <c r="P11" s="75">
        <f t="shared" si="0"/>
        <v>0</v>
      </c>
      <c r="Q11" s="75">
        <f t="shared" si="0"/>
        <v>5.447916666666665</v>
      </c>
      <c r="R11" s="63"/>
    </row>
    <row r="12" spans="2:18" s="33" customFormat="1" ht="12.75">
      <c r="B12" s="35" t="s">
        <v>21</v>
      </c>
      <c r="C12" s="30" t="s">
        <v>62</v>
      </c>
      <c r="D12" s="3">
        <v>0.3125</v>
      </c>
      <c r="E12" s="3">
        <v>0.6666666666666666</v>
      </c>
      <c r="F12" s="31"/>
      <c r="G12" s="32">
        <v>0.3333333333333333</v>
      </c>
      <c r="H12" s="32">
        <f>IF(E12-D12&lt;=0,0,IF(E12-D12&lt;G12,E12-D12,G12-L12-O12))</f>
        <v>0.3333333333333333</v>
      </c>
      <c r="I12" s="32">
        <f>IF(E12-(D12+G12)&lt;=0,0,E12-(D12+G12))</f>
        <v>0.02083333333333337</v>
      </c>
      <c r="J12" s="4">
        <v>0</v>
      </c>
      <c r="K12" s="4">
        <v>0</v>
      </c>
      <c r="L12" s="4">
        <v>0</v>
      </c>
      <c r="M12" s="4">
        <v>0</v>
      </c>
      <c r="N12" s="3">
        <v>0.020833333333333332</v>
      </c>
      <c r="O12" s="4">
        <v>0</v>
      </c>
      <c r="P12" s="4">
        <v>0</v>
      </c>
      <c r="Q12" s="29">
        <f>(SUM(H12:M12))+P12-N12</f>
        <v>0.33333333333333337</v>
      </c>
      <c r="R12" s="72"/>
    </row>
    <row r="13" spans="2:18" s="33" customFormat="1" ht="12.75">
      <c r="B13" s="35" t="s">
        <v>22</v>
      </c>
      <c r="C13" s="30" t="s">
        <v>63</v>
      </c>
      <c r="D13" s="3">
        <v>0.3125</v>
      </c>
      <c r="E13" s="3">
        <v>0.5416666666666666</v>
      </c>
      <c r="F13" s="31"/>
      <c r="G13" s="32">
        <v>0.20833333333333334</v>
      </c>
      <c r="H13" s="32">
        <f>IF(E13-D13&lt;=0,0,IF(E13-D13&lt;G13,E13-D13,G13-L13-O13))</f>
        <v>0.20833333333333334</v>
      </c>
      <c r="I13" s="32">
        <f>IF(E13-(D13+G13)&lt;=0,0,E13-(D13+G13))</f>
        <v>0.02083333333333326</v>
      </c>
      <c r="J13" s="4">
        <v>0</v>
      </c>
      <c r="K13" s="4">
        <v>0</v>
      </c>
      <c r="L13" s="4">
        <v>0</v>
      </c>
      <c r="M13" s="4">
        <v>0</v>
      </c>
      <c r="N13" s="3">
        <v>0.020833333333333332</v>
      </c>
      <c r="O13" s="4">
        <v>0</v>
      </c>
      <c r="P13" s="4">
        <v>0</v>
      </c>
      <c r="Q13" s="29">
        <f>(SUM(H13:M13))+P13-N13</f>
        <v>0.20833333333333326</v>
      </c>
      <c r="R13" s="73"/>
    </row>
    <row r="14" spans="2:18" s="33" customFormat="1" ht="12.75">
      <c r="B14" s="35" t="s">
        <v>23</v>
      </c>
      <c r="C14" s="30" t="s">
        <v>64</v>
      </c>
      <c r="D14" s="3">
        <v>0.3125</v>
      </c>
      <c r="E14" s="3">
        <v>0.6666666666666666</v>
      </c>
      <c r="F14" s="31"/>
      <c r="G14" s="32">
        <v>0.3333333333333333</v>
      </c>
      <c r="H14" s="32">
        <f>IF(E14-D14&lt;=0,0,IF(E14-D14&lt;G14,E14-D14,G14-L14-O14))</f>
        <v>0.3333333333333333</v>
      </c>
      <c r="I14" s="32">
        <f>IF(E14-(D14+G14)&lt;=0,0,E14-(D14+G14))</f>
        <v>0.02083333333333337</v>
      </c>
      <c r="J14" s="4">
        <v>0</v>
      </c>
      <c r="K14" s="4">
        <v>0</v>
      </c>
      <c r="L14" s="4">
        <v>0</v>
      </c>
      <c r="M14" s="4">
        <v>0</v>
      </c>
      <c r="N14" s="3">
        <v>0.020833333333333332</v>
      </c>
      <c r="O14" s="4">
        <v>0</v>
      </c>
      <c r="P14" s="4">
        <v>0</v>
      </c>
      <c r="Q14" s="29">
        <f>(SUM(H14:M14))+P14-N14</f>
        <v>0.33333333333333337</v>
      </c>
      <c r="R14" s="73"/>
    </row>
    <row r="15" spans="2:18" s="33" customFormat="1" ht="12.75">
      <c r="B15" s="35" t="s">
        <v>24</v>
      </c>
      <c r="C15" s="30" t="s">
        <v>65</v>
      </c>
      <c r="D15" s="3">
        <v>0.3125</v>
      </c>
      <c r="E15" s="3">
        <v>0.5416666666666666</v>
      </c>
      <c r="F15" s="31"/>
      <c r="G15" s="32">
        <v>0.20833333333333334</v>
      </c>
      <c r="H15" s="32">
        <f>IF(E15-D15&lt;=0,0,IF(E15-D15&lt;G15,E15-D15,G15-L15-O15))</f>
        <v>0.20833333333333334</v>
      </c>
      <c r="I15" s="32">
        <f>IF(E15-(D15+G15)&lt;=0,0,E15-(D15+G15))</f>
        <v>0.02083333333333326</v>
      </c>
      <c r="J15" s="4">
        <v>0</v>
      </c>
      <c r="K15" s="4">
        <v>0</v>
      </c>
      <c r="L15" s="4">
        <v>0</v>
      </c>
      <c r="M15" s="4">
        <v>0</v>
      </c>
      <c r="N15" s="3">
        <v>0.020833333333333332</v>
      </c>
      <c r="O15" s="4">
        <v>0</v>
      </c>
      <c r="P15" s="4">
        <v>0</v>
      </c>
      <c r="Q15" s="29">
        <f>(SUM(H15:M15))+P15-N15</f>
        <v>0.20833333333333326</v>
      </c>
      <c r="R15" s="73"/>
    </row>
    <row r="16" spans="2:18" s="40" customFormat="1" ht="12.75" customHeight="1">
      <c r="B16" s="35" t="s">
        <v>25</v>
      </c>
      <c r="C16" s="30" t="s">
        <v>66</v>
      </c>
      <c r="D16" s="3">
        <v>0.3125</v>
      </c>
      <c r="E16" s="3">
        <v>0.5416666666666666</v>
      </c>
      <c r="F16" s="31"/>
      <c r="G16" s="32">
        <v>0.20833333333333334</v>
      </c>
      <c r="H16" s="32">
        <f>IF(E16-D16&lt;=0,0,IF(E16-D16&lt;G16,E16-D16,G16-L16-O16))</f>
        <v>0.20833333333333334</v>
      </c>
      <c r="I16" s="32">
        <f>IF(E16-(D16+G16)&lt;=0,0,E16-(D16+G16))</f>
        <v>0.02083333333333326</v>
      </c>
      <c r="J16" s="4">
        <v>0</v>
      </c>
      <c r="K16" s="4">
        <v>0</v>
      </c>
      <c r="L16" s="4">
        <v>0</v>
      </c>
      <c r="M16" s="4">
        <v>0</v>
      </c>
      <c r="N16" s="3">
        <v>0.020833333333333332</v>
      </c>
      <c r="O16" s="4">
        <v>0</v>
      </c>
      <c r="P16" s="4">
        <v>0</v>
      </c>
      <c r="Q16" s="29">
        <f>(SUM(H16:M16))+P16-N16</f>
        <v>0.20833333333333326</v>
      </c>
      <c r="R16" s="73"/>
    </row>
    <row r="17" spans="2:18" s="33" customFormat="1" ht="12.75">
      <c r="B17" s="35" t="s">
        <v>26</v>
      </c>
      <c r="C17" s="30" t="s">
        <v>68</v>
      </c>
      <c r="D17" s="36"/>
      <c r="E17" s="36"/>
      <c r="F17" s="34"/>
      <c r="G17" s="32"/>
      <c r="H17" s="32"/>
      <c r="I17" s="32"/>
      <c r="J17" s="43"/>
      <c r="K17" s="43"/>
      <c r="L17" s="43"/>
      <c r="M17" s="43"/>
      <c r="N17" s="43"/>
      <c r="O17" s="43"/>
      <c r="P17" s="43"/>
      <c r="Q17" s="29"/>
      <c r="R17" s="63"/>
    </row>
    <row r="18" spans="2:18" s="33" customFormat="1" ht="12.75">
      <c r="B18" s="35" t="s">
        <v>27</v>
      </c>
      <c r="C18" s="30" t="s">
        <v>69</v>
      </c>
      <c r="D18" s="36"/>
      <c r="E18" s="36"/>
      <c r="F18" s="31"/>
      <c r="G18" s="32"/>
      <c r="H18" s="32"/>
      <c r="I18" s="32"/>
      <c r="J18" s="32"/>
      <c r="K18" s="32" t="s">
        <v>0</v>
      </c>
      <c r="L18" s="32"/>
      <c r="M18" s="32"/>
      <c r="N18" s="32"/>
      <c r="O18" s="32"/>
      <c r="P18" s="32"/>
      <c r="Q18" s="29"/>
      <c r="R18" s="63"/>
    </row>
    <row r="19" spans="2:18" s="33" customFormat="1" ht="12.75">
      <c r="B19" s="35" t="s">
        <v>28</v>
      </c>
      <c r="C19" s="30" t="s">
        <v>62</v>
      </c>
      <c r="D19" s="3">
        <v>0.3125</v>
      </c>
      <c r="E19" s="3">
        <v>0.6666666666666666</v>
      </c>
      <c r="F19" s="31"/>
      <c r="G19" s="32">
        <v>0.3333333333333333</v>
      </c>
      <c r="H19" s="32">
        <f>IF(E19-D19&lt;=0,0,IF(E19-D19&lt;G19,E19-D19,G19-L19-O19))</f>
        <v>0.3333333333333333</v>
      </c>
      <c r="I19" s="32">
        <f>IF(E19-(D19+G19)&lt;=0,0,E19-(D19+G19))</f>
        <v>0.02083333333333337</v>
      </c>
      <c r="J19" s="4">
        <v>0</v>
      </c>
      <c r="K19" s="4">
        <v>0</v>
      </c>
      <c r="L19" s="4">
        <v>0</v>
      </c>
      <c r="M19" s="4">
        <v>0</v>
      </c>
      <c r="N19" s="3">
        <v>0.020833333333333332</v>
      </c>
      <c r="O19" s="4">
        <v>0</v>
      </c>
      <c r="P19" s="4">
        <v>0</v>
      </c>
      <c r="Q19" s="29">
        <f>(SUM(H19:M19))+P19-N19</f>
        <v>0.33333333333333337</v>
      </c>
      <c r="R19" s="72"/>
    </row>
    <row r="20" spans="2:18" s="33" customFormat="1" ht="12.75">
      <c r="B20" s="35" t="s">
        <v>29</v>
      </c>
      <c r="C20" s="30" t="s">
        <v>63</v>
      </c>
      <c r="D20" s="3">
        <v>0.3125</v>
      </c>
      <c r="E20" s="3">
        <v>0.5416666666666666</v>
      </c>
      <c r="F20" s="31"/>
      <c r="G20" s="32">
        <v>0.20833333333333334</v>
      </c>
      <c r="H20" s="32">
        <f>IF(E20-D20&lt;=0,0,IF(E20-D20&lt;G20,E20-D20,G20-L20-O20))</f>
        <v>0.20833333333333334</v>
      </c>
      <c r="I20" s="32">
        <f>IF(E20-(D20+G20)&lt;=0,0,E20-(D20+G20))</f>
        <v>0.02083333333333326</v>
      </c>
      <c r="J20" s="4">
        <v>0</v>
      </c>
      <c r="K20" s="4">
        <v>0</v>
      </c>
      <c r="L20" s="4">
        <v>0</v>
      </c>
      <c r="M20" s="4">
        <v>0</v>
      </c>
      <c r="N20" s="3">
        <v>0.020833333333333332</v>
      </c>
      <c r="O20" s="4">
        <v>0</v>
      </c>
      <c r="P20" s="4">
        <v>0</v>
      </c>
      <c r="Q20" s="29">
        <f>(SUM(H20:M20))+P20-N20</f>
        <v>0.20833333333333326</v>
      </c>
      <c r="R20" s="73"/>
    </row>
    <row r="21" spans="2:18" s="33" customFormat="1" ht="12.75">
      <c r="B21" s="35" t="s">
        <v>30</v>
      </c>
      <c r="C21" s="30" t="s">
        <v>64</v>
      </c>
      <c r="D21" s="3">
        <v>0.3125</v>
      </c>
      <c r="E21" s="3">
        <v>0.6666666666666666</v>
      </c>
      <c r="F21" s="31"/>
      <c r="G21" s="32">
        <v>0.3333333333333333</v>
      </c>
      <c r="H21" s="32">
        <f>IF(E21-D21&lt;=0,0,IF(E21-D21&lt;G21,E21-D21,G21-L21-O21))</f>
        <v>0.3333333333333333</v>
      </c>
      <c r="I21" s="32">
        <f>IF(E21-(D21+G21)&lt;=0,0,E21-(D21+G21))</f>
        <v>0.02083333333333337</v>
      </c>
      <c r="J21" s="4">
        <v>0</v>
      </c>
      <c r="K21" s="4">
        <v>0</v>
      </c>
      <c r="L21" s="4">
        <v>0</v>
      </c>
      <c r="M21" s="4">
        <v>0</v>
      </c>
      <c r="N21" s="3">
        <v>0.020833333333333332</v>
      </c>
      <c r="O21" s="4">
        <v>0</v>
      </c>
      <c r="P21" s="4">
        <v>0</v>
      </c>
      <c r="Q21" s="29">
        <f>(SUM(H21:M21))+P21-N21</f>
        <v>0.33333333333333337</v>
      </c>
      <c r="R21" s="73"/>
    </row>
    <row r="22" spans="2:18" s="33" customFormat="1" ht="12.75">
      <c r="B22" s="35" t="s">
        <v>31</v>
      </c>
      <c r="C22" s="30" t="s">
        <v>65</v>
      </c>
      <c r="D22" s="3">
        <v>0.3125</v>
      </c>
      <c r="E22" s="3">
        <v>0.5416666666666666</v>
      </c>
      <c r="F22" s="31"/>
      <c r="G22" s="32">
        <v>0.20833333333333334</v>
      </c>
      <c r="H22" s="32">
        <f>IF(E22-D22&lt;=0,0,IF(E22-D22&lt;G22,E22-D22,G22-L22-O22))</f>
        <v>0.20833333333333334</v>
      </c>
      <c r="I22" s="32">
        <f>IF(E22-(D22+G22)&lt;=0,0,E22-(D22+G22))</f>
        <v>0.02083333333333326</v>
      </c>
      <c r="J22" s="4">
        <v>0</v>
      </c>
      <c r="K22" s="4">
        <v>0</v>
      </c>
      <c r="L22" s="4">
        <v>0</v>
      </c>
      <c r="M22" s="4">
        <v>0</v>
      </c>
      <c r="N22" s="3">
        <v>0.020833333333333332</v>
      </c>
      <c r="O22" s="4">
        <v>0</v>
      </c>
      <c r="P22" s="4">
        <v>0</v>
      </c>
      <c r="Q22" s="29">
        <f>(SUM(H22:M22))+P22-N22</f>
        <v>0.20833333333333326</v>
      </c>
      <c r="R22" s="73"/>
    </row>
    <row r="23" spans="2:18" s="40" customFormat="1" ht="12.75" customHeight="1">
      <c r="B23" s="35" t="s">
        <v>32</v>
      </c>
      <c r="C23" s="30" t="s">
        <v>66</v>
      </c>
      <c r="D23" s="3">
        <v>0.3125</v>
      </c>
      <c r="E23" s="3">
        <v>0.5416666666666666</v>
      </c>
      <c r="F23" s="31"/>
      <c r="G23" s="32">
        <v>0.20833333333333334</v>
      </c>
      <c r="H23" s="32">
        <f>IF(E23-D23&lt;=0,0,IF(E23-D23&lt;G23,E23-D23,G23-L23-O23))</f>
        <v>0.20833333333333334</v>
      </c>
      <c r="I23" s="32">
        <f>IF(E23-(D23+G23)&lt;=0,0,E23-(D23+G23))</f>
        <v>0.02083333333333326</v>
      </c>
      <c r="J23" s="4">
        <v>0</v>
      </c>
      <c r="K23" s="4">
        <v>0</v>
      </c>
      <c r="L23" s="4">
        <v>0</v>
      </c>
      <c r="M23" s="4">
        <v>0</v>
      </c>
      <c r="N23" s="3">
        <v>0.020833333333333332</v>
      </c>
      <c r="O23" s="4">
        <v>0</v>
      </c>
      <c r="P23" s="4">
        <v>0</v>
      </c>
      <c r="Q23" s="29">
        <f>(SUM(H23:M23))+P23-N23</f>
        <v>0.20833333333333326</v>
      </c>
      <c r="R23" s="73"/>
    </row>
    <row r="24" spans="2:18" s="33" customFormat="1" ht="12.75">
      <c r="B24" s="35" t="s">
        <v>33</v>
      </c>
      <c r="C24" s="30" t="s">
        <v>68</v>
      </c>
      <c r="D24" s="36"/>
      <c r="E24" s="36"/>
      <c r="F24" s="34"/>
      <c r="G24" s="32"/>
      <c r="H24" s="32"/>
      <c r="I24" s="32"/>
      <c r="J24" s="43"/>
      <c r="K24" s="43"/>
      <c r="L24" s="43"/>
      <c r="M24" s="43"/>
      <c r="N24" s="43"/>
      <c r="O24" s="43"/>
      <c r="P24" s="43"/>
      <c r="Q24" s="29"/>
      <c r="R24" s="63"/>
    </row>
    <row r="25" spans="2:18" s="33" customFormat="1" ht="12.75">
      <c r="B25" s="35" t="s">
        <v>34</v>
      </c>
      <c r="C25" s="30" t="s">
        <v>69</v>
      </c>
      <c r="D25" s="36"/>
      <c r="E25" s="36"/>
      <c r="F25" s="31"/>
      <c r="G25" s="32"/>
      <c r="H25" s="32"/>
      <c r="I25" s="32"/>
      <c r="J25" s="32"/>
      <c r="K25" s="32" t="s">
        <v>0</v>
      </c>
      <c r="L25" s="32"/>
      <c r="M25" s="32"/>
      <c r="N25" s="32"/>
      <c r="O25" s="32"/>
      <c r="P25" s="32"/>
      <c r="Q25" s="29"/>
      <c r="R25" s="63"/>
    </row>
    <row r="26" spans="2:18" s="33" customFormat="1" ht="12.75">
      <c r="B26" s="35" t="s">
        <v>35</v>
      </c>
      <c r="C26" s="30" t="s">
        <v>62</v>
      </c>
      <c r="D26" s="3">
        <v>0.3125</v>
      </c>
      <c r="E26" s="3">
        <v>0.6666666666666666</v>
      </c>
      <c r="F26" s="31"/>
      <c r="G26" s="32">
        <v>0.3333333333333333</v>
      </c>
      <c r="H26" s="32">
        <f>IF(E26-D26&lt;=0,0,IF(E26-D26&lt;G26,E26-D26,G26-L26-O26))</f>
        <v>0.3333333333333333</v>
      </c>
      <c r="I26" s="32">
        <f>IF(E26-(D26+G26)&lt;=0,0,E26-(D26+G26))</f>
        <v>0.02083333333333337</v>
      </c>
      <c r="J26" s="4">
        <v>0</v>
      </c>
      <c r="K26" s="4">
        <v>0</v>
      </c>
      <c r="L26" s="4">
        <v>0</v>
      </c>
      <c r="M26" s="4">
        <v>0</v>
      </c>
      <c r="N26" s="3">
        <v>0.020833333333333332</v>
      </c>
      <c r="O26" s="4">
        <v>0</v>
      </c>
      <c r="P26" s="4">
        <v>0</v>
      </c>
      <c r="Q26" s="29">
        <f>(SUM(H26:M26))+P26-N26</f>
        <v>0.33333333333333337</v>
      </c>
      <c r="R26" s="72"/>
    </row>
    <row r="27" spans="2:18" s="33" customFormat="1" ht="12.75">
      <c r="B27" s="35" t="s">
        <v>36</v>
      </c>
      <c r="C27" s="30" t="s">
        <v>63</v>
      </c>
      <c r="D27" s="3">
        <v>0.3125</v>
      </c>
      <c r="E27" s="3">
        <v>0.5416666666666666</v>
      </c>
      <c r="F27" s="31"/>
      <c r="G27" s="32">
        <v>0.20833333333333334</v>
      </c>
      <c r="H27" s="32">
        <f>IF(E27-D27&lt;=0,0,IF(E27-D27&lt;G27,E27-D27,G27-L27-O27))</f>
        <v>0.20833333333333334</v>
      </c>
      <c r="I27" s="32">
        <f>IF(E27-(D27+G27)&lt;=0,0,E27-(D27+G27))</f>
        <v>0.02083333333333326</v>
      </c>
      <c r="J27" s="4">
        <v>0</v>
      </c>
      <c r="K27" s="4">
        <v>0</v>
      </c>
      <c r="L27" s="4">
        <v>0</v>
      </c>
      <c r="M27" s="4">
        <v>0</v>
      </c>
      <c r="N27" s="3">
        <v>0.020833333333333332</v>
      </c>
      <c r="O27" s="4">
        <v>0</v>
      </c>
      <c r="P27" s="4">
        <v>0</v>
      </c>
      <c r="Q27" s="29">
        <f>(SUM(H27:M27))+P27-N27</f>
        <v>0.20833333333333326</v>
      </c>
      <c r="R27" s="73"/>
    </row>
    <row r="28" spans="2:18" s="33" customFormat="1" ht="12.75">
      <c r="B28" s="35" t="s">
        <v>37</v>
      </c>
      <c r="C28" s="30" t="s">
        <v>64</v>
      </c>
      <c r="D28" s="3">
        <v>0.3125</v>
      </c>
      <c r="E28" s="3">
        <v>0.6666666666666666</v>
      </c>
      <c r="F28" s="31"/>
      <c r="G28" s="32">
        <v>0.3333333333333333</v>
      </c>
      <c r="H28" s="32">
        <f>IF(E28-D28&lt;=0,0,IF(E28-D28&lt;G28,E28-D28,G28-L28-O28))</f>
        <v>0.3333333333333333</v>
      </c>
      <c r="I28" s="32">
        <f>IF(E28-(D28+G28)&lt;=0,0,E28-(D28+G28))</f>
        <v>0.02083333333333337</v>
      </c>
      <c r="J28" s="4">
        <v>0</v>
      </c>
      <c r="K28" s="4">
        <v>0</v>
      </c>
      <c r="L28" s="4">
        <v>0</v>
      </c>
      <c r="M28" s="4">
        <v>0</v>
      </c>
      <c r="N28" s="3">
        <v>0.020833333333333332</v>
      </c>
      <c r="O28" s="4">
        <v>0</v>
      </c>
      <c r="P28" s="4">
        <v>0</v>
      </c>
      <c r="Q28" s="29">
        <f>(SUM(H28:M28))+P28-N28</f>
        <v>0.33333333333333337</v>
      </c>
      <c r="R28" s="73"/>
    </row>
    <row r="29" spans="2:18" s="33" customFormat="1" ht="12.75">
      <c r="B29" s="35" t="s">
        <v>39</v>
      </c>
      <c r="C29" s="30" t="s">
        <v>65</v>
      </c>
      <c r="D29" s="3">
        <v>0.3125</v>
      </c>
      <c r="E29" s="3">
        <v>0.5416666666666666</v>
      </c>
      <c r="F29" s="31"/>
      <c r="G29" s="32">
        <v>0.20833333333333334</v>
      </c>
      <c r="H29" s="32">
        <f>IF(E29-D29&lt;=0,0,IF(E29-D29&lt;G29,E29-D29,G29-L29-O29))</f>
        <v>0.20833333333333334</v>
      </c>
      <c r="I29" s="32">
        <f>IF(E29-(D29+G29)&lt;=0,0,E29-(D29+G29))</f>
        <v>0.02083333333333326</v>
      </c>
      <c r="J29" s="4">
        <v>0</v>
      </c>
      <c r="K29" s="4">
        <v>0</v>
      </c>
      <c r="L29" s="4">
        <v>0</v>
      </c>
      <c r="M29" s="4">
        <v>0</v>
      </c>
      <c r="N29" s="3">
        <v>0.020833333333333332</v>
      </c>
      <c r="O29" s="4">
        <v>0</v>
      </c>
      <c r="P29" s="4">
        <v>0</v>
      </c>
      <c r="Q29" s="29">
        <f>(SUM(H29:M29))+P29-N29</f>
        <v>0.20833333333333326</v>
      </c>
      <c r="R29" s="73"/>
    </row>
    <row r="30" spans="2:18" s="40" customFormat="1" ht="12.75" customHeight="1">
      <c r="B30" s="35" t="s">
        <v>40</v>
      </c>
      <c r="C30" s="30" t="s">
        <v>66</v>
      </c>
      <c r="D30" s="3">
        <v>0.3125</v>
      </c>
      <c r="E30" s="3">
        <v>0.5416666666666666</v>
      </c>
      <c r="F30" s="31"/>
      <c r="G30" s="32">
        <v>0.20833333333333334</v>
      </c>
      <c r="H30" s="32">
        <f>IF(E30-D30&lt;=0,0,IF(E30-D30&lt;G30,E30-D30,G30-L30-O30))</f>
        <v>0.20833333333333334</v>
      </c>
      <c r="I30" s="32">
        <f>IF(E30-(D30+G30)&lt;=0,0,E30-(D30+G30))</f>
        <v>0.02083333333333326</v>
      </c>
      <c r="J30" s="4">
        <v>0</v>
      </c>
      <c r="K30" s="4">
        <v>0</v>
      </c>
      <c r="L30" s="4">
        <v>0</v>
      </c>
      <c r="M30" s="4">
        <v>0</v>
      </c>
      <c r="N30" s="3">
        <v>0.020833333333333332</v>
      </c>
      <c r="O30" s="4">
        <v>0</v>
      </c>
      <c r="P30" s="4">
        <v>0</v>
      </c>
      <c r="Q30" s="29">
        <f>(SUM(H30:M30))+P30-N30</f>
        <v>0.20833333333333326</v>
      </c>
      <c r="R30" s="73"/>
    </row>
    <row r="31" spans="2:18" s="33" customFormat="1" ht="12.75">
      <c r="B31" s="35" t="s">
        <v>41</v>
      </c>
      <c r="C31" s="30" t="s">
        <v>68</v>
      </c>
      <c r="D31" s="36"/>
      <c r="E31" s="36"/>
      <c r="F31" s="34"/>
      <c r="G31" s="32"/>
      <c r="H31" s="32"/>
      <c r="I31" s="32"/>
      <c r="J31" s="43"/>
      <c r="K31" s="43"/>
      <c r="L31" s="43"/>
      <c r="M31" s="43"/>
      <c r="N31" s="43"/>
      <c r="O31" s="43"/>
      <c r="P31" s="43"/>
      <c r="Q31" s="29"/>
      <c r="R31" s="63"/>
    </row>
    <row r="32" spans="2:18" s="33" customFormat="1" ht="12.75">
      <c r="B32" s="35" t="s">
        <v>42</v>
      </c>
      <c r="C32" s="30" t="s">
        <v>69</v>
      </c>
      <c r="D32" s="36"/>
      <c r="E32" s="36"/>
      <c r="F32" s="31"/>
      <c r="G32" s="32"/>
      <c r="H32" s="32"/>
      <c r="I32" s="32"/>
      <c r="J32" s="32"/>
      <c r="K32" s="32" t="s">
        <v>0</v>
      </c>
      <c r="L32" s="32"/>
      <c r="M32" s="32"/>
      <c r="N32" s="32"/>
      <c r="O32" s="32"/>
      <c r="P32" s="32"/>
      <c r="Q32" s="29"/>
      <c r="R32" s="63"/>
    </row>
    <row r="33" spans="2:18" s="33" customFormat="1" ht="12.75">
      <c r="B33" s="35" t="s">
        <v>43</v>
      </c>
      <c r="C33" s="30" t="s">
        <v>62</v>
      </c>
      <c r="D33" s="3">
        <v>0.3125</v>
      </c>
      <c r="E33" s="3">
        <v>0.6666666666666666</v>
      </c>
      <c r="F33" s="31"/>
      <c r="G33" s="32">
        <v>0.3333333333333333</v>
      </c>
      <c r="H33" s="32">
        <f>IF(E33-D33&lt;=0,0,IF(E33-D33&lt;G33,E33-D33,G33-L33-O33))</f>
        <v>0.3333333333333333</v>
      </c>
      <c r="I33" s="32">
        <f>IF(E33-(D33+G33)&lt;=0,0,E33-(D33+G33))</f>
        <v>0.02083333333333337</v>
      </c>
      <c r="J33" s="4">
        <v>0</v>
      </c>
      <c r="K33" s="4">
        <v>0</v>
      </c>
      <c r="L33" s="4">
        <v>0</v>
      </c>
      <c r="M33" s="4">
        <v>0</v>
      </c>
      <c r="N33" s="3">
        <v>0.020833333333333332</v>
      </c>
      <c r="O33" s="4">
        <v>0</v>
      </c>
      <c r="P33" s="4">
        <v>0</v>
      </c>
      <c r="Q33" s="29">
        <f>(SUM(H33:M33))+P33-N33</f>
        <v>0.33333333333333337</v>
      </c>
      <c r="R33" s="72"/>
    </row>
    <row r="34" spans="2:18" s="33" customFormat="1" ht="12.75">
      <c r="B34" s="35" t="s">
        <v>44</v>
      </c>
      <c r="C34" s="30" t="s">
        <v>63</v>
      </c>
      <c r="D34" s="3">
        <v>0</v>
      </c>
      <c r="E34" s="3">
        <v>0</v>
      </c>
      <c r="F34" s="31"/>
      <c r="G34" s="32">
        <v>0.20833333333333334</v>
      </c>
      <c r="H34" s="32">
        <f>IF(E34-D34&lt;=0,0,IF(E34-D34&lt;G34,E34-D34,G34-L34-O34))</f>
        <v>0</v>
      </c>
      <c r="I34" s="32">
        <f>IF(E34-(D34+G34)&lt;=0,0,E34-(D34+G34))</f>
        <v>0</v>
      </c>
      <c r="J34" s="4">
        <v>0.3333333333333333</v>
      </c>
      <c r="K34" s="4">
        <v>0</v>
      </c>
      <c r="L34" s="4">
        <v>0</v>
      </c>
      <c r="M34" s="4">
        <v>0</v>
      </c>
      <c r="N34" s="3">
        <v>0</v>
      </c>
      <c r="O34" s="4">
        <v>0</v>
      </c>
      <c r="P34" s="4">
        <v>0</v>
      </c>
      <c r="Q34" s="29">
        <f>(SUM(H34:M34))+P34-N34</f>
        <v>0.3333333333333333</v>
      </c>
      <c r="R34" s="73"/>
    </row>
    <row r="35" spans="2:18" s="33" customFormat="1" ht="12.75">
      <c r="B35" s="35" t="s">
        <v>45</v>
      </c>
      <c r="C35" s="30" t="s">
        <v>64</v>
      </c>
      <c r="D35" s="3">
        <v>0</v>
      </c>
      <c r="E35" s="3">
        <v>0</v>
      </c>
      <c r="F35" s="31"/>
      <c r="G35" s="32">
        <v>0.3333333333333333</v>
      </c>
      <c r="H35" s="32">
        <f>IF(E35-D35&lt;=0,0,IF(E35-D35&lt;G35,E35-D35,G35-L35-O35))</f>
        <v>0</v>
      </c>
      <c r="I35" s="32">
        <f>IF(E35-(D35+G35)&lt;=0,0,E35-(D35+G35))</f>
        <v>0</v>
      </c>
      <c r="J35" s="4">
        <v>0.3333333333333333</v>
      </c>
      <c r="K35" s="4">
        <v>0</v>
      </c>
      <c r="L35" s="4">
        <v>0</v>
      </c>
      <c r="M35" s="4">
        <v>0</v>
      </c>
      <c r="N35" s="3">
        <v>0</v>
      </c>
      <c r="O35" s="4">
        <v>0</v>
      </c>
      <c r="P35" s="4">
        <v>0</v>
      </c>
      <c r="Q35" s="29">
        <f>(SUM(H35:M35))+P35-N35</f>
        <v>0.3333333333333333</v>
      </c>
      <c r="R35" s="73"/>
    </row>
    <row r="36" spans="2:18" s="33" customFormat="1" ht="12.75">
      <c r="B36" s="35" t="s">
        <v>46</v>
      </c>
      <c r="C36" s="30" t="s">
        <v>65</v>
      </c>
      <c r="D36" s="3">
        <v>0</v>
      </c>
      <c r="E36" s="3">
        <v>0</v>
      </c>
      <c r="F36" s="31"/>
      <c r="G36" s="32">
        <v>0.20833333333333334</v>
      </c>
      <c r="H36" s="32">
        <f>IF(E36-D36&lt;=0,0,IF(E36-D36&lt;G36,E36-D36,G36-L36-O36))</f>
        <v>0</v>
      </c>
      <c r="I36" s="32">
        <f>IF(E36-(D36+G36)&lt;=0,0,E36-(D36+G36))</f>
        <v>0</v>
      </c>
      <c r="J36" s="4">
        <v>0.3333333333333333</v>
      </c>
      <c r="K36" s="4">
        <v>0</v>
      </c>
      <c r="L36" s="4">
        <v>0</v>
      </c>
      <c r="M36" s="4">
        <v>0</v>
      </c>
      <c r="N36" s="3">
        <v>0</v>
      </c>
      <c r="O36" s="4">
        <v>0</v>
      </c>
      <c r="P36" s="4">
        <v>0</v>
      </c>
      <c r="Q36" s="29">
        <f>(SUM(H36:M36))+P36-N36</f>
        <v>0.3333333333333333</v>
      </c>
      <c r="R36" s="73"/>
    </row>
    <row r="37" spans="2:18" s="40" customFormat="1" ht="12.75" customHeight="1">
      <c r="B37" s="35" t="s">
        <v>47</v>
      </c>
      <c r="C37" s="30" t="s">
        <v>66</v>
      </c>
      <c r="D37" s="3">
        <v>0.3125</v>
      </c>
      <c r="E37" s="3">
        <v>0.5416666666666666</v>
      </c>
      <c r="F37" s="31"/>
      <c r="G37" s="32">
        <v>0.20833333333333334</v>
      </c>
      <c r="H37" s="32">
        <f>IF(E37-D37&lt;=0,0,IF(E37-D37&lt;G37,E37-D37,G37-L37-O37))</f>
        <v>0.20833333333333334</v>
      </c>
      <c r="I37" s="32">
        <f>IF(E37-(D37+G37)&lt;=0,0,E37-(D37+G37))</f>
        <v>0.02083333333333326</v>
      </c>
      <c r="J37" s="4">
        <v>0</v>
      </c>
      <c r="K37" s="4">
        <v>0</v>
      </c>
      <c r="L37" s="4">
        <v>0</v>
      </c>
      <c r="M37" s="4">
        <v>0</v>
      </c>
      <c r="N37" s="3">
        <v>0.020833333333333332</v>
      </c>
      <c r="O37" s="4">
        <v>0</v>
      </c>
      <c r="P37" s="4">
        <v>0</v>
      </c>
      <c r="Q37" s="29">
        <f>(SUM(H37:M37))+P37-N37</f>
        <v>0.20833333333333326</v>
      </c>
      <c r="R37" s="73"/>
    </row>
    <row r="38" spans="2:18" s="33" customFormat="1" ht="12.75">
      <c r="B38" s="35" t="s">
        <v>48</v>
      </c>
      <c r="C38" s="30" t="s">
        <v>68</v>
      </c>
      <c r="D38" s="36"/>
      <c r="E38" s="36"/>
      <c r="F38" s="34"/>
      <c r="G38" s="32"/>
      <c r="H38" s="32"/>
      <c r="I38" s="32"/>
      <c r="J38" s="43"/>
      <c r="K38" s="43"/>
      <c r="L38" s="43"/>
      <c r="M38" s="43"/>
      <c r="N38" s="43"/>
      <c r="O38" s="43"/>
      <c r="P38" s="43"/>
      <c r="Q38" s="29"/>
      <c r="R38" s="63"/>
    </row>
    <row r="39" spans="2:18" s="33" customFormat="1" ht="12.75">
      <c r="B39" s="35" t="s">
        <v>49</v>
      </c>
      <c r="C39" s="30" t="s">
        <v>69</v>
      </c>
      <c r="D39" s="36"/>
      <c r="E39" s="36"/>
      <c r="F39" s="31"/>
      <c r="G39" s="32"/>
      <c r="H39" s="32"/>
      <c r="I39" s="32"/>
      <c r="J39" s="32"/>
      <c r="K39" s="32" t="s">
        <v>0</v>
      </c>
      <c r="L39" s="32"/>
      <c r="M39" s="32"/>
      <c r="N39" s="32"/>
      <c r="O39" s="32"/>
      <c r="P39" s="32"/>
      <c r="Q39" s="29"/>
      <c r="R39" s="63"/>
    </row>
    <row r="40" spans="2:18" s="33" customFormat="1" ht="12.75">
      <c r="B40" s="35" t="s">
        <v>59</v>
      </c>
      <c r="C40" s="30" t="s">
        <v>62</v>
      </c>
      <c r="D40" s="83">
        <v>0.3125</v>
      </c>
      <c r="E40" s="83">
        <v>0.6666666666666666</v>
      </c>
      <c r="F40" s="31"/>
      <c r="G40" s="32">
        <v>0.3333333333333333</v>
      </c>
      <c r="H40" s="32">
        <f>IF(E40-D40&lt;=0,0,IF(E40-D40&lt;G40,E40-D40,G40-L40-O40))</f>
        <v>0.3333333333333333</v>
      </c>
      <c r="I40" s="32">
        <f>IF(E40-(D40+G40)&lt;=0,0,E40-(D40+G40))</f>
        <v>0.02083333333333337</v>
      </c>
      <c r="J40" s="4">
        <v>0</v>
      </c>
      <c r="K40" s="4">
        <v>0</v>
      </c>
      <c r="L40" s="4">
        <v>0</v>
      </c>
      <c r="M40" s="4">
        <v>0</v>
      </c>
      <c r="N40" s="3">
        <v>0.020833333333333332</v>
      </c>
      <c r="O40" s="4">
        <v>0</v>
      </c>
      <c r="P40" s="4">
        <v>0</v>
      </c>
      <c r="Q40" s="29">
        <f>(SUM(H40:M40))+P40-N40</f>
        <v>0.33333333333333337</v>
      </c>
      <c r="R40" s="86"/>
    </row>
    <row r="41" spans="2:18" s="33" customFormat="1" ht="12.75">
      <c r="B41" s="35" t="s">
        <v>60</v>
      </c>
      <c r="C41" s="30" t="s">
        <v>63</v>
      </c>
      <c r="D41" s="3">
        <v>0.3125</v>
      </c>
      <c r="E41" s="3">
        <v>0.5416666666666666</v>
      </c>
      <c r="F41" s="31"/>
      <c r="G41" s="32">
        <v>0.3333333333333333</v>
      </c>
      <c r="H41" s="32">
        <f>IF(E41-D41&lt;=0,0,IF(E41-D41&lt;G41,E41-D41,G41-L41-O41))</f>
        <v>0.22916666666666663</v>
      </c>
      <c r="I41" s="32">
        <f>IF(E41-(D41+G41)&lt;=0,0,E41-(D41+G41))</f>
        <v>0</v>
      </c>
      <c r="J41" s="4">
        <v>0</v>
      </c>
      <c r="K41" s="4">
        <v>0</v>
      </c>
      <c r="L41" s="4">
        <v>0</v>
      </c>
      <c r="M41" s="4">
        <v>0</v>
      </c>
      <c r="N41" s="3">
        <v>0.020833333333333332</v>
      </c>
      <c r="O41" s="4">
        <v>0</v>
      </c>
      <c r="P41" s="4">
        <v>0</v>
      </c>
      <c r="Q41" s="29">
        <f>(SUM(H41:M41))+P41-N41</f>
        <v>0.2083333333333333</v>
      </c>
      <c r="R41" s="72"/>
    </row>
    <row r="42" spans="4:18" s="33" customFormat="1" ht="24">
      <c r="D42" s="49"/>
      <c r="E42" s="49"/>
      <c r="G42" s="50" t="s">
        <v>50</v>
      </c>
      <c r="H42" s="51">
        <f aca="true" t="shared" si="1" ref="H42:Q42">SUM(H10:H10)+SUM(H12:H41)</f>
        <v>4.979166666666667</v>
      </c>
      <c r="I42" s="51">
        <f t="shared" si="1"/>
        <v>0.37499999999999956</v>
      </c>
      <c r="J42" s="51">
        <f t="shared" si="1"/>
        <v>1</v>
      </c>
      <c r="K42" s="51">
        <f t="shared" si="1"/>
        <v>0</v>
      </c>
      <c r="L42" s="51">
        <f t="shared" si="1"/>
        <v>0</v>
      </c>
      <c r="M42" s="51">
        <f t="shared" si="1"/>
        <v>0</v>
      </c>
      <c r="N42" s="51">
        <f t="shared" si="1"/>
        <v>0.3958333333333332</v>
      </c>
      <c r="O42" s="51">
        <f t="shared" si="1"/>
        <v>0</v>
      </c>
      <c r="P42" s="51">
        <f t="shared" si="1"/>
        <v>0</v>
      </c>
      <c r="Q42" s="52">
        <f t="shared" si="1"/>
        <v>5.958333333333331</v>
      </c>
      <c r="R42" s="53"/>
    </row>
    <row r="43" spans="4:18" s="40" customFormat="1" ht="12.75">
      <c r="D43" s="54"/>
      <c r="E43" s="54"/>
      <c r="G43" s="55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39"/>
    </row>
    <row r="44" spans="4:18" s="40" customFormat="1" ht="33.75" customHeight="1">
      <c r="D44" s="54"/>
      <c r="E44" s="54"/>
      <c r="G44" s="56" t="s">
        <v>51</v>
      </c>
      <c r="H44" s="51">
        <f aca="true" t="shared" si="2" ref="H44:Q44">SUM(H12:H41)</f>
        <v>4.979166666666667</v>
      </c>
      <c r="I44" s="51">
        <f t="shared" si="2"/>
        <v>0.37499999999999956</v>
      </c>
      <c r="J44" s="51">
        <f t="shared" si="2"/>
        <v>1</v>
      </c>
      <c r="K44" s="51">
        <f t="shared" si="2"/>
        <v>0</v>
      </c>
      <c r="L44" s="51">
        <f t="shared" si="2"/>
        <v>0</v>
      </c>
      <c r="M44" s="51">
        <f t="shared" si="2"/>
        <v>0</v>
      </c>
      <c r="N44" s="51">
        <f t="shared" si="2"/>
        <v>0.3958333333333332</v>
      </c>
      <c r="O44" s="51">
        <f t="shared" si="2"/>
        <v>0</v>
      </c>
      <c r="P44" s="51">
        <f t="shared" si="2"/>
        <v>0</v>
      </c>
      <c r="Q44" s="51">
        <f t="shared" si="2"/>
        <v>5.958333333333331</v>
      </c>
      <c r="R44" s="91" t="s">
        <v>102</v>
      </c>
    </row>
    <row r="45" spans="7:18" s="7" customFormat="1" ht="12.75">
      <c r="G45" s="14"/>
      <c r="H45" s="14"/>
      <c r="I45" s="57"/>
      <c r="M45" s="58"/>
      <c r="O45" s="59"/>
      <c r="R45" s="8"/>
    </row>
    <row r="46" spans="7:18" s="7" customFormat="1" ht="12.75">
      <c r="G46" s="13" t="s">
        <v>52</v>
      </c>
      <c r="H46" s="5" t="s">
        <v>95</v>
      </c>
      <c r="I46" s="1"/>
      <c r="J46" s="2"/>
      <c r="K46" s="2"/>
      <c r="O46" s="59"/>
      <c r="R46" s="8"/>
    </row>
    <row r="47" spans="7:18" s="7" customFormat="1" ht="12.75">
      <c r="G47" s="59"/>
      <c r="H47" s="2"/>
      <c r="I47" s="1"/>
      <c r="J47" s="2"/>
      <c r="K47" s="2"/>
      <c r="O47" s="59"/>
      <c r="R47" s="8"/>
    </row>
    <row r="48" spans="7:19" s="7" customFormat="1" ht="12.75">
      <c r="G48" s="13" t="s">
        <v>53</v>
      </c>
      <c r="H48" s="2"/>
      <c r="I48" s="1"/>
      <c r="J48" s="2"/>
      <c r="K48" s="2"/>
      <c r="M48" s="58"/>
      <c r="O48" s="59"/>
      <c r="S48" s="8"/>
    </row>
    <row r="49" spans="7:19" s="7" customFormat="1" ht="12.75">
      <c r="G49" s="59"/>
      <c r="H49" s="2"/>
      <c r="I49" s="1"/>
      <c r="J49" s="2"/>
      <c r="K49" s="2"/>
      <c r="M49" s="58"/>
      <c r="O49" s="59"/>
      <c r="S49" s="8"/>
    </row>
    <row r="50" spans="7:19" s="7" customFormat="1" ht="12.75">
      <c r="G50" s="13" t="s">
        <v>54</v>
      </c>
      <c r="H50" s="2"/>
      <c r="I50" s="1"/>
      <c r="J50" s="2"/>
      <c r="K50" s="2"/>
      <c r="S50" s="8"/>
    </row>
  </sheetData>
  <sheetProtection sheet="1" objects="1" scenarios="1"/>
  <mergeCells count="6">
    <mergeCell ref="R7:R8"/>
    <mergeCell ref="E9:G9"/>
    <mergeCell ref="E11:G11"/>
    <mergeCell ref="H3:J3"/>
    <mergeCell ref="H4:J4"/>
    <mergeCell ref="H6:J6"/>
  </mergeCells>
  <printOptions/>
  <pageMargins left="0.1968503937007874" right="0.1968503937007874" top="0.7874015748031497" bottom="0.5905511811023623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7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.75390625" style="28" customWidth="1"/>
    <col min="2" max="2" width="7.00390625" style="28" customWidth="1"/>
    <col min="3" max="3" width="4.625" style="28" customWidth="1"/>
    <col min="4" max="4" width="8.75390625" style="28" customWidth="1"/>
    <col min="5" max="5" width="9.125" style="28" customWidth="1"/>
    <col min="6" max="6" width="2.75390625" style="28" customWidth="1"/>
    <col min="7" max="7" width="10.25390625" style="28" customWidth="1"/>
    <col min="8" max="8" width="9.375" style="28" customWidth="1"/>
    <col min="9" max="9" width="11.375" style="60" customWidth="1"/>
    <col min="10" max="10" width="10.125" style="60" customWidth="1"/>
    <col min="11" max="17" width="10.125" style="28" customWidth="1"/>
    <col min="18" max="18" width="26.25390625" style="28" customWidth="1"/>
    <col min="19" max="16384" width="9.125" style="28" customWidth="1"/>
  </cols>
  <sheetData>
    <row r="1" spans="7:19" s="7" customFormat="1" ht="15.75">
      <c r="G1" s="8" t="s">
        <v>0</v>
      </c>
      <c r="H1" s="9" t="s">
        <v>58</v>
      </c>
      <c r="I1" s="10"/>
      <c r="J1" s="11"/>
      <c r="K1" s="11"/>
      <c r="L1" s="11"/>
      <c r="M1" s="11"/>
      <c r="N1" s="11"/>
      <c r="O1" s="11"/>
      <c r="P1" s="11"/>
      <c r="Q1" s="8"/>
      <c r="R1" s="8"/>
      <c r="S1" s="8"/>
    </row>
    <row r="2" spans="7:19" s="7" customFormat="1" ht="6" customHeight="1">
      <c r="G2" s="8"/>
      <c r="H2" s="12"/>
      <c r="I2" s="10"/>
      <c r="J2" s="11"/>
      <c r="K2" s="11"/>
      <c r="L2" s="11"/>
      <c r="M2" s="11"/>
      <c r="N2" s="11"/>
      <c r="O2" s="11"/>
      <c r="P2" s="11"/>
      <c r="Q2" s="8"/>
      <c r="R2" s="8"/>
      <c r="S2" s="8"/>
    </row>
    <row r="3" spans="7:19" s="7" customFormat="1" ht="15.75">
      <c r="G3" s="13" t="s">
        <v>72</v>
      </c>
      <c r="H3" s="101"/>
      <c r="I3" s="101"/>
      <c r="J3" s="101"/>
      <c r="N3" s="14"/>
      <c r="O3" s="15" t="s">
        <v>76</v>
      </c>
      <c r="P3" s="15"/>
      <c r="S3" s="8"/>
    </row>
    <row r="4" spans="7:19" s="7" customFormat="1" ht="12.75">
      <c r="G4" s="13" t="s">
        <v>1</v>
      </c>
      <c r="H4" s="102"/>
      <c r="I4" s="102"/>
      <c r="J4" s="102"/>
      <c r="Q4" s="7" t="s">
        <v>0</v>
      </c>
      <c r="S4" s="8"/>
    </row>
    <row r="5" spans="7:19" s="7" customFormat="1" ht="12" customHeight="1">
      <c r="G5" s="13" t="s">
        <v>2</v>
      </c>
      <c r="H5" s="79"/>
      <c r="I5" s="79"/>
      <c r="J5" s="79"/>
      <c r="S5" s="8"/>
    </row>
    <row r="6" spans="4:19" s="7" customFormat="1" ht="10.5" customHeight="1" thickBot="1">
      <c r="D6" s="16"/>
      <c r="E6" s="16"/>
      <c r="G6" s="78"/>
      <c r="H6" s="103"/>
      <c r="I6" s="103"/>
      <c r="J6" s="103"/>
      <c r="N6" s="16"/>
      <c r="O6" s="16"/>
      <c r="S6" s="8"/>
    </row>
    <row r="7" spans="2:18" s="7" customFormat="1" ht="18.75" customHeight="1">
      <c r="B7" s="17" t="s">
        <v>5</v>
      </c>
      <c r="C7" s="17" t="s">
        <v>67</v>
      </c>
      <c r="D7" s="18" t="s">
        <v>3</v>
      </c>
      <c r="E7" s="19" t="s">
        <v>4</v>
      </c>
      <c r="F7" s="20"/>
      <c r="G7" s="17" t="s">
        <v>6</v>
      </c>
      <c r="H7" s="65" t="s">
        <v>7</v>
      </c>
      <c r="I7" s="66"/>
      <c r="J7" s="18" t="s">
        <v>8</v>
      </c>
      <c r="K7" s="18" t="s">
        <v>9</v>
      </c>
      <c r="L7" s="18" t="s">
        <v>10</v>
      </c>
      <c r="M7" s="67" t="s">
        <v>11</v>
      </c>
      <c r="N7" s="18" t="s">
        <v>61</v>
      </c>
      <c r="O7" s="18" t="s">
        <v>55</v>
      </c>
      <c r="P7" s="68" t="s">
        <v>12</v>
      </c>
      <c r="Q7" s="19" t="s">
        <v>13</v>
      </c>
      <c r="R7" s="93" t="s">
        <v>70</v>
      </c>
    </row>
    <row r="8" spans="2:18" s="25" customFormat="1" ht="15.75" customHeight="1" thickBot="1">
      <c r="B8" s="21"/>
      <c r="C8" s="21"/>
      <c r="D8" s="22"/>
      <c r="E8" s="23"/>
      <c r="F8" s="20"/>
      <c r="G8" s="71" t="s">
        <v>14</v>
      </c>
      <c r="H8" s="22" t="s">
        <v>15</v>
      </c>
      <c r="I8" s="69" t="s">
        <v>16</v>
      </c>
      <c r="J8" s="22" t="s">
        <v>17</v>
      </c>
      <c r="K8" s="22" t="s">
        <v>57</v>
      </c>
      <c r="L8" s="22"/>
      <c r="M8" s="24"/>
      <c r="N8" s="22"/>
      <c r="O8" s="22" t="s">
        <v>56</v>
      </c>
      <c r="P8" s="70" t="s">
        <v>18</v>
      </c>
      <c r="Q8" s="23" t="s">
        <v>19</v>
      </c>
      <c r="R8" s="94"/>
    </row>
    <row r="9" spans="2:18" ht="21.75" customHeight="1">
      <c r="B9" s="26"/>
      <c r="C9" s="26"/>
      <c r="D9" s="27"/>
      <c r="E9" s="95" t="s">
        <v>71</v>
      </c>
      <c r="F9" s="96"/>
      <c r="G9" s="97"/>
      <c r="H9" s="76">
        <f>SUM(Leden!H44)</f>
        <v>1.0833333333333333</v>
      </c>
      <c r="I9" s="76">
        <f>SUM(Leden!I44)</f>
        <v>0.08333333333333326</v>
      </c>
      <c r="J9" s="76">
        <f>SUM(Leden!J44)</f>
        <v>0</v>
      </c>
      <c r="K9" s="76">
        <f>SUM(Leden!K44)</f>
        <v>0</v>
      </c>
      <c r="L9" s="76">
        <f>SUM(Leden!L44)</f>
        <v>0</v>
      </c>
      <c r="M9" s="76">
        <f>SUM(Leden!M44)</f>
        <v>0</v>
      </c>
      <c r="N9" s="76">
        <f>SUM(Leden!N44)</f>
        <v>0.08333333333333333</v>
      </c>
      <c r="O9" s="76">
        <f>SUM(Leden!O44)</f>
        <v>0</v>
      </c>
      <c r="P9" s="76">
        <f>SUM(Leden!P44)</f>
        <v>0</v>
      </c>
      <c r="Q9" s="77">
        <f>SUM(Leden!Q44)</f>
        <v>1.0833333333333333</v>
      </c>
      <c r="R9" s="26"/>
    </row>
    <row r="10" spans="2:18" s="33" customFormat="1" ht="12.75">
      <c r="B10" s="29" t="s">
        <v>20</v>
      </c>
      <c r="C10" s="30" t="s">
        <v>66</v>
      </c>
      <c r="D10" s="3">
        <v>0.3125</v>
      </c>
      <c r="E10" s="3">
        <v>0.5416666666666666</v>
      </c>
      <c r="F10" s="34"/>
      <c r="G10" s="32">
        <v>0.20833333333333334</v>
      </c>
      <c r="H10" s="32">
        <f>IF(E10-D10&lt;=0,0,IF(E10-D10&lt;G10,E10-D10,G10-L10-O10))</f>
        <v>0.20833333333333334</v>
      </c>
      <c r="I10" s="32">
        <f>IF(E10-(D10+G10)&lt;=0,0,E10-(D10+G10))</f>
        <v>0.02083333333333326</v>
      </c>
      <c r="J10" s="4">
        <v>0</v>
      </c>
      <c r="K10" s="4">
        <v>0</v>
      </c>
      <c r="L10" s="4">
        <v>0</v>
      </c>
      <c r="M10" s="4">
        <v>0</v>
      </c>
      <c r="N10" s="3">
        <v>0.020833333333333332</v>
      </c>
      <c r="O10" s="4">
        <v>0</v>
      </c>
      <c r="P10" s="4">
        <v>0</v>
      </c>
      <c r="Q10" s="29">
        <f>(SUM(H10:M10))+P10-N10</f>
        <v>0.20833333333333326</v>
      </c>
      <c r="R10" s="73"/>
    </row>
    <row r="11" spans="2:18" s="33" customFormat="1" ht="12.75">
      <c r="B11" s="35" t="s">
        <v>21</v>
      </c>
      <c r="C11" s="30" t="s">
        <v>68</v>
      </c>
      <c r="D11" s="36"/>
      <c r="E11" s="36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29"/>
      <c r="R11" s="63"/>
    </row>
    <row r="12" spans="2:18" s="33" customFormat="1" ht="12.75">
      <c r="B12" s="35" t="s">
        <v>22</v>
      </c>
      <c r="C12" s="37" t="s">
        <v>69</v>
      </c>
      <c r="D12" s="36"/>
      <c r="E12" s="36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29"/>
      <c r="R12" s="63"/>
    </row>
    <row r="13" spans="2:18" s="33" customFormat="1" ht="12.75">
      <c r="B13" s="35" t="s">
        <v>23</v>
      </c>
      <c r="C13" s="30" t="s">
        <v>62</v>
      </c>
      <c r="D13" s="3">
        <v>0.3125</v>
      </c>
      <c r="E13" s="3">
        <v>0.6666666666666666</v>
      </c>
      <c r="F13" s="31"/>
      <c r="G13" s="32">
        <v>0.3333333333333333</v>
      </c>
      <c r="H13" s="32">
        <f>IF(E13-D13&lt;=0,0,IF(E13-D13&lt;G13,E13-D13,G13-L13-O13))</f>
        <v>0.3333333333333333</v>
      </c>
      <c r="I13" s="32">
        <f>IF(E13-(D13+G13)&lt;=0,0,E13-(D13+G13))</f>
        <v>0.02083333333333337</v>
      </c>
      <c r="J13" s="4">
        <v>0</v>
      </c>
      <c r="K13" s="4">
        <v>0</v>
      </c>
      <c r="L13" s="4">
        <v>0</v>
      </c>
      <c r="M13" s="4">
        <v>0</v>
      </c>
      <c r="N13" s="3">
        <v>0.020833333333333332</v>
      </c>
      <c r="O13" s="4">
        <v>0</v>
      </c>
      <c r="P13" s="4">
        <v>0</v>
      </c>
      <c r="Q13" s="29">
        <f>(SUM(H13:M13))+P13-N13</f>
        <v>0.33333333333333337</v>
      </c>
      <c r="R13" s="72"/>
    </row>
    <row r="14" spans="2:18" s="33" customFormat="1" ht="12.75">
      <c r="B14" s="38" t="s">
        <v>24</v>
      </c>
      <c r="C14" s="30" t="s">
        <v>63</v>
      </c>
      <c r="D14" s="3">
        <v>0.3125</v>
      </c>
      <c r="E14" s="3">
        <v>0.5416666666666666</v>
      </c>
      <c r="F14" s="31"/>
      <c r="G14" s="32">
        <v>0.20833333333333334</v>
      </c>
      <c r="H14" s="32">
        <f>IF(E14-D14&lt;=0,0,IF(E14-D14&lt;G14,E14-D14,G14-L14-O14))</f>
        <v>0.20833333333333334</v>
      </c>
      <c r="I14" s="32">
        <f>IF(E14-(D14+G14)&lt;=0,0,E14-(D14+G14))</f>
        <v>0.02083333333333326</v>
      </c>
      <c r="J14" s="4">
        <v>0</v>
      </c>
      <c r="K14" s="4">
        <v>0</v>
      </c>
      <c r="L14" s="4">
        <v>0</v>
      </c>
      <c r="M14" s="4">
        <v>0</v>
      </c>
      <c r="N14" s="3">
        <v>0.020833333333333332</v>
      </c>
      <c r="O14" s="4">
        <v>0</v>
      </c>
      <c r="P14" s="4">
        <v>0</v>
      </c>
      <c r="Q14" s="29">
        <f>(SUM(H14:M14))+P14-N14</f>
        <v>0.20833333333333326</v>
      </c>
      <c r="R14" s="73"/>
    </row>
    <row r="15" spans="2:18" s="33" customFormat="1" ht="12.75">
      <c r="B15" s="38" t="s">
        <v>25</v>
      </c>
      <c r="C15" s="30" t="s">
        <v>64</v>
      </c>
      <c r="D15" s="3">
        <v>0.3125</v>
      </c>
      <c r="E15" s="3">
        <v>0.6666666666666666</v>
      </c>
      <c r="F15" s="31"/>
      <c r="G15" s="32">
        <v>0.3333333333333333</v>
      </c>
      <c r="H15" s="32">
        <f>IF(E15-D15&lt;=0,0,IF(E15-D15&lt;G15,E15-D15,G15-L15-O15))</f>
        <v>0.3333333333333333</v>
      </c>
      <c r="I15" s="32">
        <f>IF(E15-(D15+G15)&lt;=0,0,E15-(D15+G15))</f>
        <v>0.02083333333333337</v>
      </c>
      <c r="J15" s="4">
        <v>0</v>
      </c>
      <c r="K15" s="4">
        <v>0</v>
      </c>
      <c r="L15" s="4">
        <v>0</v>
      </c>
      <c r="M15" s="4">
        <v>0</v>
      </c>
      <c r="N15" s="3">
        <v>0.020833333333333332</v>
      </c>
      <c r="O15" s="4">
        <v>0</v>
      </c>
      <c r="P15" s="4">
        <v>0</v>
      </c>
      <c r="Q15" s="29">
        <f>(SUM(H15:M15))+P15-N15</f>
        <v>0.33333333333333337</v>
      </c>
      <c r="R15" s="73"/>
    </row>
    <row r="16" spans="2:18" s="33" customFormat="1" ht="12.75">
      <c r="B16" s="38" t="s">
        <v>26</v>
      </c>
      <c r="C16" s="30" t="s">
        <v>65</v>
      </c>
      <c r="D16" s="3">
        <v>0.3125</v>
      </c>
      <c r="E16" s="3">
        <v>0.5416666666666666</v>
      </c>
      <c r="F16" s="31"/>
      <c r="G16" s="32">
        <v>0.20833333333333334</v>
      </c>
      <c r="H16" s="32">
        <f>IF(E16-D16&lt;=0,0,IF(E16-D16&lt;G16,E16-D16,G16-L16-O16))</f>
        <v>0.20833333333333334</v>
      </c>
      <c r="I16" s="32">
        <f>IF(E16-(D16+G16)&lt;=0,0,E16-(D16+G16))</f>
        <v>0.02083333333333326</v>
      </c>
      <c r="J16" s="4">
        <v>0</v>
      </c>
      <c r="K16" s="4">
        <v>0</v>
      </c>
      <c r="L16" s="4">
        <v>0</v>
      </c>
      <c r="M16" s="4">
        <v>0</v>
      </c>
      <c r="N16" s="3">
        <v>0.020833333333333332</v>
      </c>
      <c r="O16" s="4">
        <v>0</v>
      </c>
      <c r="P16" s="4">
        <v>0</v>
      </c>
      <c r="Q16" s="29">
        <f>(SUM(H16:M16))+P16-N16</f>
        <v>0.20833333333333326</v>
      </c>
      <c r="R16" s="73"/>
    </row>
    <row r="17" spans="2:18" s="40" customFormat="1" ht="12.75" customHeight="1">
      <c r="B17" s="38" t="s">
        <v>27</v>
      </c>
      <c r="C17" s="30" t="s">
        <v>66</v>
      </c>
      <c r="D17" s="3">
        <v>0.3125</v>
      </c>
      <c r="E17" s="3">
        <v>0.5416666666666666</v>
      </c>
      <c r="F17" s="31"/>
      <c r="G17" s="32">
        <v>0.20833333333333334</v>
      </c>
      <c r="H17" s="32">
        <f>IF(E17-D17&lt;=0,0,IF(E17-D17&lt;G17,E17-D17,G17-L17-O17))</f>
        <v>0.20833333333333334</v>
      </c>
      <c r="I17" s="32">
        <f>IF(E17-(D17+G17)&lt;=0,0,E17-(D17+G17))</f>
        <v>0.02083333333333326</v>
      </c>
      <c r="J17" s="4">
        <v>0</v>
      </c>
      <c r="K17" s="4">
        <v>0</v>
      </c>
      <c r="L17" s="4">
        <v>0</v>
      </c>
      <c r="M17" s="4">
        <v>0</v>
      </c>
      <c r="N17" s="3">
        <v>0.020833333333333332</v>
      </c>
      <c r="O17" s="4">
        <v>0</v>
      </c>
      <c r="P17" s="4">
        <v>0</v>
      </c>
      <c r="Q17" s="29">
        <f>(SUM(H17:M17))+P17-N17</f>
        <v>0.20833333333333326</v>
      </c>
      <c r="R17" s="73"/>
    </row>
    <row r="18" spans="2:18" s="33" customFormat="1" ht="12.75">
      <c r="B18" s="35" t="s">
        <v>28</v>
      </c>
      <c r="C18" s="30" t="s">
        <v>68</v>
      </c>
      <c r="D18" s="36"/>
      <c r="E18" s="36"/>
      <c r="F18" s="34"/>
      <c r="G18" s="32"/>
      <c r="H18" s="32"/>
      <c r="I18" s="32"/>
      <c r="J18" s="32"/>
      <c r="K18" s="32" t="s">
        <v>0</v>
      </c>
      <c r="L18" s="32"/>
      <c r="M18" s="32"/>
      <c r="N18" s="32"/>
      <c r="O18" s="32"/>
      <c r="P18" s="32"/>
      <c r="Q18" s="29"/>
      <c r="R18" s="63"/>
    </row>
    <row r="19" spans="2:18" ht="12.75">
      <c r="B19" s="35" t="s">
        <v>29</v>
      </c>
      <c r="C19" s="37" t="s">
        <v>69</v>
      </c>
      <c r="D19" s="36"/>
      <c r="E19" s="36"/>
      <c r="F19" s="34"/>
      <c r="G19" s="32"/>
      <c r="H19" s="32"/>
      <c r="I19" s="32"/>
      <c r="J19" s="41"/>
      <c r="K19" s="41"/>
      <c r="L19" s="41"/>
      <c r="M19" s="41"/>
      <c r="N19" s="41"/>
      <c r="O19" s="41"/>
      <c r="P19" s="41"/>
      <c r="Q19" s="29"/>
      <c r="R19" s="62"/>
    </row>
    <row r="20" spans="2:18" s="33" customFormat="1" ht="12.75">
      <c r="B20" s="35" t="s">
        <v>30</v>
      </c>
      <c r="C20" s="30" t="s">
        <v>62</v>
      </c>
      <c r="D20" s="3">
        <v>0.3125</v>
      </c>
      <c r="E20" s="3">
        <v>0.6666666666666666</v>
      </c>
      <c r="F20" s="31"/>
      <c r="G20" s="32">
        <v>0.3333333333333333</v>
      </c>
      <c r="H20" s="32">
        <f>IF(E20-D20&lt;=0,0,IF(E20-D20&lt;G20,E20-D20,G20-L20-O20))</f>
        <v>0.3333333333333333</v>
      </c>
      <c r="I20" s="32">
        <f>IF(E20-(D20+G20)&lt;=0,0,E20-(D20+G20))</f>
        <v>0.02083333333333337</v>
      </c>
      <c r="J20" s="4">
        <v>0</v>
      </c>
      <c r="K20" s="4">
        <v>0</v>
      </c>
      <c r="L20" s="4">
        <v>0</v>
      </c>
      <c r="M20" s="4">
        <v>0</v>
      </c>
      <c r="N20" s="3">
        <v>0.020833333333333332</v>
      </c>
      <c r="O20" s="4">
        <v>0</v>
      </c>
      <c r="P20" s="4">
        <v>0</v>
      </c>
      <c r="Q20" s="29">
        <f>(SUM(H20:M20))+P20-N20</f>
        <v>0.33333333333333337</v>
      </c>
      <c r="R20" s="73"/>
    </row>
    <row r="21" spans="2:18" ht="12.75">
      <c r="B21" s="35" t="s">
        <v>31</v>
      </c>
      <c r="C21" s="30" t="s">
        <v>63</v>
      </c>
      <c r="D21" s="3">
        <v>0.3125</v>
      </c>
      <c r="E21" s="3">
        <v>0.5416666666666666</v>
      </c>
      <c r="F21" s="31"/>
      <c r="G21" s="32">
        <v>0.20833333333333334</v>
      </c>
      <c r="H21" s="32">
        <f>IF(E21-D21&lt;=0,0,IF(E21-D21&lt;G21,E21-D21,G21-L21-O21))</f>
        <v>0.20833333333333334</v>
      </c>
      <c r="I21" s="32">
        <f>IF(E21-(D21+G21)&lt;=0,0,E21-(D21+G21))</f>
        <v>0.02083333333333326</v>
      </c>
      <c r="J21" s="4">
        <v>0</v>
      </c>
      <c r="K21" s="4">
        <v>0</v>
      </c>
      <c r="L21" s="4">
        <v>0</v>
      </c>
      <c r="M21" s="4">
        <v>0</v>
      </c>
      <c r="N21" s="3">
        <v>0.020833333333333332</v>
      </c>
      <c r="O21" s="4">
        <v>0</v>
      </c>
      <c r="P21" s="4">
        <v>0</v>
      </c>
      <c r="Q21" s="29">
        <f>(SUM(H21:M21))+P21-N21</f>
        <v>0.20833333333333326</v>
      </c>
      <c r="R21" s="74"/>
    </row>
    <row r="22" spans="2:18" s="33" customFormat="1" ht="12.75" customHeight="1">
      <c r="B22" s="38" t="s">
        <v>32</v>
      </c>
      <c r="C22" s="30" t="s">
        <v>64</v>
      </c>
      <c r="D22" s="3">
        <v>0.3125</v>
      </c>
      <c r="E22" s="3">
        <v>0.6666666666666666</v>
      </c>
      <c r="F22" s="31"/>
      <c r="G22" s="32">
        <v>0.3333333333333333</v>
      </c>
      <c r="H22" s="32">
        <f>IF(E22-D22&lt;=0,0,IF(E22-D22&lt;G22,E22-D22,G22-L22-O22))</f>
        <v>0.3333333333333333</v>
      </c>
      <c r="I22" s="32">
        <f>IF(E22-(D22+G22)&lt;=0,0,E22-(D22+G22))</f>
        <v>0.02083333333333337</v>
      </c>
      <c r="J22" s="4">
        <v>0</v>
      </c>
      <c r="K22" s="4">
        <v>0</v>
      </c>
      <c r="L22" s="4">
        <v>0</v>
      </c>
      <c r="M22" s="4">
        <v>0</v>
      </c>
      <c r="N22" s="3">
        <v>0.020833333333333332</v>
      </c>
      <c r="O22" s="4">
        <v>0</v>
      </c>
      <c r="P22" s="4">
        <v>0</v>
      </c>
      <c r="Q22" s="29">
        <f>(SUM(H22:M22))+P22-N22</f>
        <v>0.33333333333333337</v>
      </c>
      <c r="R22" s="73"/>
    </row>
    <row r="23" spans="2:18" s="33" customFormat="1" ht="12.75">
      <c r="B23" s="35" t="s">
        <v>33</v>
      </c>
      <c r="C23" s="30" t="s">
        <v>65</v>
      </c>
      <c r="D23" s="3">
        <v>0.3125</v>
      </c>
      <c r="E23" s="3">
        <v>0.5416666666666666</v>
      </c>
      <c r="F23" s="31"/>
      <c r="G23" s="32">
        <v>0.20833333333333334</v>
      </c>
      <c r="H23" s="32">
        <f>IF(E23-D23&lt;=0,0,IF(E23-D23&lt;G23,E23-D23,G23-L23-O23))</f>
        <v>0.20833333333333334</v>
      </c>
      <c r="I23" s="32">
        <f>IF(E23-(D23+G23)&lt;=0,0,E23-(D23+G23))</f>
        <v>0.02083333333333326</v>
      </c>
      <c r="J23" s="4">
        <v>0</v>
      </c>
      <c r="K23" s="4">
        <v>0</v>
      </c>
      <c r="L23" s="4">
        <v>0</v>
      </c>
      <c r="M23" s="4">
        <v>0</v>
      </c>
      <c r="N23" s="3">
        <v>0.020833333333333332</v>
      </c>
      <c r="O23" s="4">
        <v>0</v>
      </c>
      <c r="P23" s="4">
        <v>0</v>
      </c>
      <c r="Q23" s="29">
        <f>(SUM(H23:M23))+P23-N23</f>
        <v>0.20833333333333326</v>
      </c>
      <c r="R23" s="73"/>
    </row>
    <row r="24" spans="2:18" s="33" customFormat="1" ht="12.75">
      <c r="B24" s="35" t="s">
        <v>34</v>
      </c>
      <c r="C24" s="30" t="s">
        <v>66</v>
      </c>
      <c r="D24" s="3">
        <v>0.3125</v>
      </c>
      <c r="E24" s="3">
        <v>0.5416666666666666</v>
      </c>
      <c r="F24" s="31"/>
      <c r="G24" s="32">
        <v>0.20833333333333334</v>
      </c>
      <c r="H24" s="32">
        <f>IF(E24-D24&lt;=0,0,IF(E24-D24&lt;G24,E24-D24,G24-L24-O24))</f>
        <v>0.20833333333333334</v>
      </c>
      <c r="I24" s="32">
        <f>IF(E24-(D24+G24)&lt;=0,0,E24-(D24+G24))</f>
        <v>0.02083333333333326</v>
      </c>
      <c r="J24" s="4">
        <v>0</v>
      </c>
      <c r="K24" s="4">
        <v>0</v>
      </c>
      <c r="L24" s="4">
        <v>0</v>
      </c>
      <c r="M24" s="4">
        <v>0</v>
      </c>
      <c r="N24" s="3">
        <v>0.020833333333333332</v>
      </c>
      <c r="O24" s="4">
        <v>0</v>
      </c>
      <c r="P24" s="4">
        <v>0</v>
      </c>
      <c r="Q24" s="29">
        <f>(SUM(H24:M24))+P24-N24</f>
        <v>0.20833333333333326</v>
      </c>
      <c r="R24" s="73"/>
    </row>
    <row r="25" spans="2:18" s="42" customFormat="1" ht="12.75">
      <c r="B25" s="29" t="s">
        <v>35</v>
      </c>
      <c r="C25" s="30" t="s">
        <v>68</v>
      </c>
      <c r="D25" s="36"/>
      <c r="E25" s="36"/>
      <c r="F25" s="34"/>
      <c r="G25" s="32"/>
      <c r="H25" s="32"/>
      <c r="I25" s="32"/>
      <c r="J25" s="32"/>
      <c r="K25" s="32" t="s">
        <v>0</v>
      </c>
      <c r="L25" s="32"/>
      <c r="M25" s="32"/>
      <c r="N25" s="32"/>
      <c r="O25" s="32"/>
      <c r="P25" s="32"/>
      <c r="Q25" s="29"/>
      <c r="R25" s="64"/>
    </row>
    <row r="26" spans="2:18" s="33" customFormat="1" ht="12.75">
      <c r="B26" s="35" t="s">
        <v>36</v>
      </c>
      <c r="C26" s="30" t="s">
        <v>69</v>
      </c>
      <c r="D26" s="36"/>
      <c r="E26" s="36"/>
      <c r="F26" s="31"/>
      <c r="G26" s="32"/>
      <c r="H26" s="32"/>
      <c r="I26" s="32"/>
      <c r="J26" s="32"/>
      <c r="K26" s="32" t="s">
        <v>0</v>
      </c>
      <c r="L26" s="32"/>
      <c r="M26" s="32"/>
      <c r="N26" s="32"/>
      <c r="O26" s="32"/>
      <c r="P26" s="32"/>
      <c r="Q26" s="29"/>
      <c r="R26" s="63"/>
    </row>
    <row r="27" spans="2:18" ht="12.75">
      <c r="B27" s="35" t="s">
        <v>37</v>
      </c>
      <c r="C27" s="30" t="s">
        <v>62</v>
      </c>
      <c r="D27" s="3">
        <v>0.3125</v>
      </c>
      <c r="E27" s="3">
        <v>0.6666666666666666</v>
      </c>
      <c r="F27" s="34"/>
      <c r="G27" s="32">
        <v>0.3333333333333333</v>
      </c>
      <c r="H27" s="32">
        <f>IF(E27-D27&lt;=0,0,IF(E27-D27&lt;G27,E27-D27,G27-L27-O27))</f>
        <v>0.3333333333333333</v>
      </c>
      <c r="I27" s="32">
        <f>IF(E27-(D27+G27)&lt;=0,0,E27-(D27+G27))</f>
        <v>0.02083333333333337</v>
      </c>
      <c r="J27" s="4">
        <v>0</v>
      </c>
      <c r="K27" s="4">
        <v>0</v>
      </c>
      <c r="L27" s="4">
        <v>0</v>
      </c>
      <c r="M27" s="4">
        <v>0</v>
      </c>
      <c r="N27" s="3">
        <v>0.020833333333333332</v>
      </c>
      <c r="O27" s="4">
        <v>0</v>
      </c>
      <c r="P27" s="4">
        <v>0</v>
      </c>
      <c r="Q27" s="29">
        <f>(SUM(H27:M27))+P27-N27</f>
        <v>0.33333333333333337</v>
      </c>
      <c r="R27" s="74"/>
    </row>
    <row r="28" spans="2:18" s="33" customFormat="1" ht="12.75" customHeight="1">
      <c r="B28" s="38" t="s">
        <v>39</v>
      </c>
      <c r="C28" s="30" t="s">
        <v>63</v>
      </c>
      <c r="D28" s="3">
        <v>0.3125</v>
      </c>
      <c r="E28" s="3">
        <v>0.5416666666666666</v>
      </c>
      <c r="F28" s="31"/>
      <c r="G28" s="32">
        <v>0.20833333333333334</v>
      </c>
      <c r="H28" s="32">
        <f>IF(E28-D28&lt;=0,0,IF(E28-D28&lt;G28,E28-D28,G28-L28-O28))</f>
        <v>0.20833333333333334</v>
      </c>
      <c r="I28" s="32">
        <f>IF(E28-(D28+G28)&lt;=0,0,E28-(D28+G28))</f>
        <v>0.02083333333333326</v>
      </c>
      <c r="J28" s="4">
        <v>0</v>
      </c>
      <c r="K28" s="4">
        <v>0</v>
      </c>
      <c r="L28" s="4">
        <v>0</v>
      </c>
      <c r="M28" s="4">
        <v>0</v>
      </c>
      <c r="N28" s="3">
        <v>0.020833333333333332</v>
      </c>
      <c r="O28" s="4">
        <v>0</v>
      </c>
      <c r="P28" s="4">
        <v>0</v>
      </c>
      <c r="Q28" s="29">
        <f>(SUM(H28:M28))+P28-N28</f>
        <v>0.20833333333333326</v>
      </c>
      <c r="R28" s="73"/>
    </row>
    <row r="29" spans="2:18" s="33" customFormat="1" ht="12.75">
      <c r="B29" s="35" t="s">
        <v>40</v>
      </c>
      <c r="C29" s="30" t="s">
        <v>64</v>
      </c>
      <c r="D29" s="3">
        <v>0.3125</v>
      </c>
      <c r="E29" s="3">
        <v>0.6666666666666666</v>
      </c>
      <c r="F29" s="31"/>
      <c r="G29" s="32">
        <v>0.3333333333333333</v>
      </c>
      <c r="H29" s="32">
        <f>IF(E29-D29&lt;=0,0,IF(E29-D29&lt;G29,E29-D29,G29-L29-O29))</f>
        <v>0.3333333333333333</v>
      </c>
      <c r="I29" s="32">
        <f>IF(E29-(D29+G29)&lt;=0,0,E29-(D29+G29))</f>
        <v>0.02083333333333337</v>
      </c>
      <c r="J29" s="4">
        <v>0</v>
      </c>
      <c r="K29" s="4">
        <v>0</v>
      </c>
      <c r="L29" s="4">
        <v>0</v>
      </c>
      <c r="M29" s="4">
        <v>0</v>
      </c>
      <c r="N29" s="3">
        <v>0.020833333333333332</v>
      </c>
      <c r="O29" s="4">
        <v>0</v>
      </c>
      <c r="P29" s="4">
        <v>0</v>
      </c>
      <c r="Q29" s="29">
        <f>(SUM(H29:M29))+P29-N29</f>
        <v>0.33333333333333337</v>
      </c>
      <c r="R29" s="73"/>
    </row>
    <row r="30" spans="2:18" s="42" customFormat="1" ht="12.75">
      <c r="B30" s="29" t="s">
        <v>41</v>
      </c>
      <c r="C30" s="30" t="s">
        <v>65</v>
      </c>
      <c r="D30" s="3">
        <v>0.3125</v>
      </c>
      <c r="E30" s="3">
        <v>0.5416666666666666</v>
      </c>
      <c r="F30" s="31"/>
      <c r="G30" s="32">
        <v>0.20833333333333334</v>
      </c>
      <c r="H30" s="32">
        <f>IF(E30-D30&lt;=0,0,IF(E30-D30&lt;G30,E30-D30,G30-L30-O30))</f>
        <v>0.20833333333333334</v>
      </c>
      <c r="I30" s="32">
        <f>IF(E30-(D30+G30)&lt;=0,0,E30-(D30+G30))</f>
        <v>0.02083333333333326</v>
      </c>
      <c r="J30" s="4">
        <v>0</v>
      </c>
      <c r="K30" s="4">
        <v>0</v>
      </c>
      <c r="L30" s="4">
        <v>0</v>
      </c>
      <c r="M30" s="4">
        <v>0</v>
      </c>
      <c r="N30" s="3">
        <v>0.020833333333333332</v>
      </c>
      <c r="O30" s="4">
        <v>0</v>
      </c>
      <c r="P30" s="4">
        <v>0</v>
      </c>
      <c r="Q30" s="29">
        <f>(SUM(H30:M30))+P30-N30</f>
        <v>0.20833333333333326</v>
      </c>
      <c r="R30" s="72"/>
    </row>
    <row r="31" spans="2:18" s="42" customFormat="1" ht="12.75">
      <c r="B31" s="29" t="s">
        <v>42</v>
      </c>
      <c r="C31" s="30" t="s">
        <v>66</v>
      </c>
      <c r="D31" s="3">
        <v>0.3125</v>
      </c>
      <c r="E31" s="3">
        <v>0.5416666666666666</v>
      </c>
      <c r="F31" s="31"/>
      <c r="G31" s="32">
        <v>0.20833333333333334</v>
      </c>
      <c r="H31" s="32">
        <f>IF(E31-D31&lt;=0,0,IF(E31-D31&lt;G31,E31-D31,G31-L31-O31))</f>
        <v>0.20833333333333334</v>
      </c>
      <c r="I31" s="32">
        <f>IF(E31-(D31+G31)&lt;=0,0,E31-(D31+G31))</f>
        <v>0.02083333333333326</v>
      </c>
      <c r="J31" s="4">
        <v>0</v>
      </c>
      <c r="K31" s="4">
        <v>0</v>
      </c>
      <c r="L31" s="4">
        <v>0</v>
      </c>
      <c r="M31" s="4">
        <v>0</v>
      </c>
      <c r="N31" s="3">
        <v>0.020833333333333332</v>
      </c>
      <c r="O31" s="4">
        <v>0</v>
      </c>
      <c r="P31" s="4">
        <v>0</v>
      </c>
      <c r="Q31" s="29">
        <f>(SUM(H31:M31))+P31-N31</f>
        <v>0.20833333333333326</v>
      </c>
      <c r="R31" s="72"/>
    </row>
    <row r="32" spans="2:18" s="33" customFormat="1" ht="12.75">
      <c r="B32" s="38" t="s">
        <v>43</v>
      </c>
      <c r="C32" s="30" t="s">
        <v>68</v>
      </c>
      <c r="D32" s="36"/>
      <c r="E32" s="36"/>
      <c r="F32" s="34"/>
      <c r="G32" s="32"/>
      <c r="H32" s="32"/>
      <c r="I32" s="32"/>
      <c r="J32" s="43"/>
      <c r="K32" s="43"/>
      <c r="L32" s="43"/>
      <c r="M32" s="43"/>
      <c r="N32" s="43"/>
      <c r="O32" s="43"/>
      <c r="P32" s="43"/>
      <c r="Q32" s="29"/>
      <c r="R32" s="63"/>
    </row>
    <row r="33" spans="2:18" s="33" customFormat="1" ht="13.5" thickBot="1">
      <c r="B33" s="35" t="s">
        <v>44</v>
      </c>
      <c r="C33" s="30" t="s">
        <v>69</v>
      </c>
      <c r="D33" s="36"/>
      <c r="E33" s="44"/>
      <c r="F33" s="31"/>
      <c r="G33" s="45"/>
      <c r="H33" s="32"/>
      <c r="I33" s="32"/>
      <c r="J33" s="32" t="s">
        <v>0</v>
      </c>
      <c r="K33" s="32"/>
      <c r="L33" s="32"/>
      <c r="M33" s="32"/>
      <c r="N33" s="32"/>
      <c r="O33" s="32"/>
      <c r="P33" s="32"/>
      <c r="Q33" s="29"/>
      <c r="R33" s="63"/>
    </row>
    <row r="34" spans="2:18" s="33" customFormat="1" ht="21.75" customHeight="1" thickBot="1">
      <c r="B34" s="46"/>
      <c r="C34" s="47"/>
      <c r="D34" s="36"/>
      <c r="E34" s="98" t="s">
        <v>38</v>
      </c>
      <c r="F34" s="99"/>
      <c r="G34" s="100"/>
      <c r="H34" s="75">
        <f>SUM(H9:H33)</f>
        <v>5.166666666666666</v>
      </c>
      <c r="I34" s="75">
        <f aca="true" t="shared" si="0" ref="I34:Q34">SUM(I9:I33)</f>
        <v>0.4166666666666661</v>
      </c>
      <c r="J34" s="75">
        <f t="shared" si="0"/>
        <v>0</v>
      </c>
      <c r="K34" s="75">
        <f t="shared" si="0"/>
        <v>0</v>
      </c>
      <c r="L34" s="75">
        <f t="shared" si="0"/>
        <v>0</v>
      </c>
      <c r="M34" s="75">
        <f t="shared" si="0"/>
        <v>0</v>
      </c>
      <c r="N34" s="75">
        <f t="shared" si="0"/>
        <v>0.4166666666666665</v>
      </c>
      <c r="O34" s="75">
        <f t="shared" si="0"/>
        <v>0</v>
      </c>
      <c r="P34" s="75">
        <f t="shared" si="0"/>
        <v>0</v>
      </c>
      <c r="Q34" s="75">
        <f t="shared" si="0"/>
        <v>5.166666666666665</v>
      </c>
      <c r="R34" s="63"/>
    </row>
    <row r="35" spans="2:18" s="33" customFormat="1" ht="12.75">
      <c r="B35" s="35" t="s">
        <v>45</v>
      </c>
      <c r="C35" s="30" t="s">
        <v>62</v>
      </c>
      <c r="D35" s="3">
        <v>0.3125</v>
      </c>
      <c r="E35" s="3">
        <v>0.6666666666666666</v>
      </c>
      <c r="F35" s="34"/>
      <c r="G35" s="48">
        <v>0.3333333333333333</v>
      </c>
      <c r="H35" s="32">
        <f>IF(E35-D35&lt;=0,0,IF(E35-D35&lt;G35,E35-D35,G35-L35-O35))</f>
        <v>0.3333333333333333</v>
      </c>
      <c r="I35" s="32">
        <f>IF(E35-(D35+G35)&lt;=0,0,E35-(D35+G35))</f>
        <v>0.02083333333333337</v>
      </c>
      <c r="J35" s="4">
        <v>0</v>
      </c>
      <c r="K35" s="4">
        <v>0</v>
      </c>
      <c r="L35" s="4">
        <v>0</v>
      </c>
      <c r="M35" s="4">
        <v>0</v>
      </c>
      <c r="N35" s="3">
        <v>0.020833333333333332</v>
      </c>
      <c r="O35" s="4">
        <v>0</v>
      </c>
      <c r="P35" s="4">
        <v>0</v>
      </c>
      <c r="Q35" s="29">
        <f>(SUM(H35:M35))+P35-N35</f>
        <v>0.33333333333333337</v>
      </c>
      <c r="R35" s="73"/>
    </row>
    <row r="36" spans="2:18" s="33" customFormat="1" ht="12.75" customHeight="1">
      <c r="B36" s="38" t="s">
        <v>46</v>
      </c>
      <c r="C36" s="30" t="s">
        <v>63</v>
      </c>
      <c r="D36" s="3">
        <v>0.3125</v>
      </c>
      <c r="E36" s="3">
        <v>0.5416666666666666</v>
      </c>
      <c r="F36" s="31"/>
      <c r="G36" s="32">
        <v>0.20833333333333334</v>
      </c>
      <c r="H36" s="32">
        <f>IF(E36-D36&lt;=0,0,IF(E36-D36&lt;G36,E36-D36,G36-L36-O36))</f>
        <v>0.20833333333333334</v>
      </c>
      <c r="I36" s="32">
        <f>IF(E36-(D36+G36)&lt;=0,0,E36-(D36+G36))</f>
        <v>0.02083333333333326</v>
      </c>
      <c r="J36" s="4">
        <v>0</v>
      </c>
      <c r="K36" s="4">
        <v>0</v>
      </c>
      <c r="L36" s="4">
        <v>0</v>
      </c>
      <c r="M36" s="4">
        <v>0</v>
      </c>
      <c r="N36" s="3">
        <v>0.020833333333333332</v>
      </c>
      <c r="O36" s="4">
        <v>0</v>
      </c>
      <c r="P36" s="4">
        <v>0</v>
      </c>
      <c r="Q36" s="29">
        <f>(SUM(H36:M36))+P36-N36</f>
        <v>0.20833333333333326</v>
      </c>
      <c r="R36" s="73"/>
    </row>
    <row r="37" spans="2:18" s="33" customFormat="1" ht="12.75" customHeight="1">
      <c r="B37" s="38" t="s">
        <v>47</v>
      </c>
      <c r="C37" s="30" t="s">
        <v>64</v>
      </c>
      <c r="D37" s="3">
        <v>0.3125</v>
      </c>
      <c r="E37" s="3">
        <v>0.6666666666666666</v>
      </c>
      <c r="F37" s="31"/>
      <c r="G37" s="32">
        <v>0.3333333333333333</v>
      </c>
      <c r="H37" s="32">
        <f>IF(E37-D37&lt;=0,0,IF(E37-D37&lt;G37,E37-D37,G37-L37-O37))</f>
        <v>0.3333333333333333</v>
      </c>
      <c r="I37" s="32">
        <f>IF(E37-(D37+G37)&lt;=0,0,E37-(D37+G37))</f>
        <v>0.02083333333333337</v>
      </c>
      <c r="J37" s="4">
        <v>0</v>
      </c>
      <c r="K37" s="4">
        <v>0</v>
      </c>
      <c r="L37" s="4">
        <v>0</v>
      </c>
      <c r="M37" s="4">
        <v>0</v>
      </c>
      <c r="N37" s="3">
        <v>0.020833333333333332</v>
      </c>
      <c r="O37" s="4">
        <v>0</v>
      </c>
      <c r="P37" s="4">
        <v>0</v>
      </c>
      <c r="Q37" s="29">
        <f>(SUM(H37:M37))+P37-N37</f>
        <v>0.33333333333333337</v>
      </c>
      <c r="R37" s="73"/>
    </row>
    <row r="38" spans="2:18" s="33" customFormat="1" ht="12.75" customHeight="1">
      <c r="B38" s="38" t="s">
        <v>48</v>
      </c>
      <c r="C38" s="30" t="s">
        <v>65</v>
      </c>
      <c r="D38" s="3">
        <v>0.3125</v>
      </c>
      <c r="E38" s="3">
        <v>0.5416666666666666</v>
      </c>
      <c r="F38" s="31"/>
      <c r="G38" s="32">
        <v>0.3333333333333333</v>
      </c>
      <c r="H38" s="32">
        <f>IF(E38-D38&lt;=0,0,IF(E38-D38&lt;G38,E38-D38,G38-L38-O38))</f>
        <v>0.22916666666666663</v>
      </c>
      <c r="I38" s="32">
        <f>IF(E38-(D38+G38)&lt;=0,0,E38-(D38+G38))</f>
        <v>0</v>
      </c>
      <c r="J38" s="4">
        <v>0</v>
      </c>
      <c r="K38" s="4">
        <v>0</v>
      </c>
      <c r="L38" s="4">
        <v>0</v>
      </c>
      <c r="M38" s="4">
        <v>0</v>
      </c>
      <c r="N38" s="3">
        <v>0.020833333333333332</v>
      </c>
      <c r="O38" s="4">
        <v>0</v>
      </c>
      <c r="P38" s="4">
        <v>0</v>
      </c>
      <c r="Q38" s="29">
        <f>(SUM(H38:M38))+P38-N38</f>
        <v>0.2083333333333333</v>
      </c>
      <c r="R38" s="73"/>
    </row>
    <row r="39" spans="4:18" s="33" customFormat="1" ht="24">
      <c r="D39" s="49"/>
      <c r="E39" s="49"/>
      <c r="G39" s="50" t="s">
        <v>50</v>
      </c>
      <c r="H39" s="51">
        <f aca="true" t="shared" si="1" ref="H39:Q39">SUM(H10:H33)+SUM(H35:H38)</f>
        <v>5.1875</v>
      </c>
      <c r="I39" s="51">
        <f t="shared" si="1"/>
        <v>0.3958333333333328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51">
        <f t="shared" si="1"/>
        <v>0</v>
      </c>
      <c r="N39" s="51">
        <f t="shared" si="1"/>
        <v>0.4166666666666666</v>
      </c>
      <c r="O39" s="51">
        <f t="shared" si="1"/>
        <v>0</v>
      </c>
      <c r="P39" s="51">
        <f t="shared" si="1"/>
        <v>0</v>
      </c>
      <c r="Q39" s="52">
        <f t="shared" si="1"/>
        <v>5.166666666666666</v>
      </c>
      <c r="R39" s="53"/>
    </row>
    <row r="40" spans="4:18" s="40" customFormat="1" ht="12.75">
      <c r="D40" s="54"/>
      <c r="E40" s="54"/>
      <c r="G40" s="55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39"/>
    </row>
    <row r="41" spans="4:18" s="40" customFormat="1" ht="33.75" customHeight="1">
      <c r="D41" s="54"/>
      <c r="E41" s="54"/>
      <c r="G41" s="56" t="s">
        <v>51</v>
      </c>
      <c r="H41" s="51">
        <f aca="true" t="shared" si="2" ref="H41:Q41">SUM(H35:H38)</f>
        <v>1.1041666666666665</v>
      </c>
      <c r="I41" s="51">
        <f t="shared" si="2"/>
        <v>0.0625</v>
      </c>
      <c r="J41" s="51">
        <f t="shared" si="2"/>
        <v>0</v>
      </c>
      <c r="K41" s="51">
        <f t="shared" si="2"/>
        <v>0</v>
      </c>
      <c r="L41" s="51">
        <f t="shared" si="2"/>
        <v>0</v>
      </c>
      <c r="M41" s="51">
        <f t="shared" si="2"/>
        <v>0</v>
      </c>
      <c r="N41" s="51">
        <f t="shared" si="2"/>
        <v>0.08333333333333333</v>
      </c>
      <c r="O41" s="51">
        <f t="shared" si="2"/>
        <v>0</v>
      </c>
      <c r="P41" s="51">
        <f t="shared" si="2"/>
        <v>0</v>
      </c>
      <c r="Q41" s="51">
        <f t="shared" si="2"/>
        <v>1.0833333333333333</v>
      </c>
      <c r="R41" s="91" t="s">
        <v>98</v>
      </c>
    </row>
    <row r="42" spans="7:18" s="7" customFormat="1" ht="12.75">
      <c r="G42" s="14"/>
      <c r="H42" s="14"/>
      <c r="I42" s="57"/>
      <c r="M42" s="58"/>
      <c r="O42" s="59"/>
      <c r="R42" s="8"/>
    </row>
    <row r="43" spans="7:18" s="7" customFormat="1" ht="12.75">
      <c r="G43" s="13" t="s">
        <v>52</v>
      </c>
      <c r="H43" s="5" t="s">
        <v>74</v>
      </c>
      <c r="I43" s="1"/>
      <c r="J43" s="2"/>
      <c r="K43" s="2"/>
      <c r="O43" s="59"/>
      <c r="R43" s="8"/>
    </row>
    <row r="44" spans="7:18" s="7" customFormat="1" ht="12.75">
      <c r="G44" s="59"/>
      <c r="H44" s="2"/>
      <c r="I44" s="1"/>
      <c r="J44" s="2"/>
      <c r="K44" s="2"/>
      <c r="O44" s="59"/>
      <c r="R44" s="8"/>
    </row>
    <row r="45" spans="7:19" s="7" customFormat="1" ht="12.75">
      <c r="G45" s="13" t="s">
        <v>53</v>
      </c>
      <c r="H45" s="2"/>
      <c r="I45" s="1"/>
      <c r="J45" s="2"/>
      <c r="K45" s="2"/>
      <c r="M45" s="58"/>
      <c r="O45" s="59"/>
      <c r="S45" s="8"/>
    </row>
    <row r="46" spans="7:19" s="7" customFormat="1" ht="12.75">
      <c r="G46" s="59"/>
      <c r="H46" s="2"/>
      <c r="I46" s="1"/>
      <c r="J46" s="2"/>
      <c r="K46" s="2"/>
      <c r="M46" s="58"/>
      <c r="O46" s="59"/>
      <c r="S46" s="8"/>
    </row>
    <row r="47" spans="7:19" s="7" customFormat="1" ht="12.75">
      <c r="G47" s="13" t="s">
        <v>54</v>
      </c>
      <c r="H47" s="2"/>
      <c r="I47" s="1"/>
      <c r="J47" s="2"/>
      <c r="K47" s="2"/>
      <c r="S47" s="8"/>
    </row>
  </sheetData>
  <sheetProtection sheet="1" objects="1" scenarios="1"/>
  <mergeCells count="6">
    <mergeCell ref="E34:G34"/>
    <mergeCell ref="R7:R8"/>
    <mergeCell ref="E9:G9"/>
    <mergeCell ref="H3:J3"/>
    <mergeCell ref="H4:J4"/>
    <mergeCell ref="H6:J6"/>
  </mergeCells>
  <printOptions/>
  <pageMargins left="0.1968503937007874" right="0.1968503937007874" top="0.7874015748031497" bottom="0.5905511811023623" header="0.5118110236220472" footer="0.5118110236220472"/>
  <pageSetup fitToHeight="1" fitToWidth="1" horizontalDpi="360" verticalDpi="36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.75390625" style="28" customWidth="1"/>
    <col min="2" max="2" width="7.00390625" style="28" customWidth="1"/>
    <col min="3" max="3" width="4.625" style="28" customWidth="1"/>
    <col min="4" max="4" width="8.75390625" style="28" customWidth="1"/>
    <col min="5" max="5" width="9.125" style="28" customWidth="1"/>
    <col min="6" max="6" width="2.75390625" style="28" customWidth="1"/>
    <col min="7" max="7" width="10.25390625" style="28" customWidth="1"/>
    <col min="8" max="8" width="9.375" style="28" customWidth="1"/>
    <col min="9" max="9" width="10.875" style="60" customWidth="1"/>
    <col min="10" max="10" width="10.25390625" style="60" customWidth="1"/>
    <col min="11" max="16" width="10.25390625" style="28" customWidth="1"/>
    <col min="17" max="17" width="11.00390625" style="28" customWidth="1"/>
    <col min="18" max="18" width="26.25390625" style="28" customWidth="1"/>
    <col min="19" max="16384" width="9.125" style="28" customWidth="1"/>
  </cols>
  <sheetData>
    <row r="1" spans="7:19" s="7" customFormat="1" ht="15.75">
      <c r="G1" s="8" t="s">
        <v>0</v>
      </c>
      <c r="H1" s="9" t="s">
        <v>58</v>
      </c>
      <c r="I1" s="10"/>
      <c r="J1" s="11"/>
      <c r="K1" s="11"/>
      <c r="L1" s="11"/>
      <c r="M1" s="11"/>
      <c r="N1" s="11"/>
      <c r="O1" s="11"/>
      <c r="P1" s="11"/>
      <c r="Q1" s="8"/>
      <c r="R1" s="8"/>
      <c r="S1" s="8"/>
    </row>
    <row r="2" spans="7:19" s="7" customFormat="1" ht="6" customHeight="1">
      <c r="G2" s="8"/>
      <c r="H2" s="12"/>
      <c r="I2" s="10"/>
      <c r="J2" s="11"/>
      <c r="K2" s="11"/>
      <c r="L2" s="11"/>
      <c r="M2" s="11"/>
      <c r="N2" s="11"/>
      <c r="O2" s="11"/>
      <c r="P2" s="11"/>
      <c r="Q2" s="8"/>
      <c r="R2" s="8"/>
      <c r="S2" s="8"/>
    </row>
    <row r="3" spans="7:19" s="7" customFormat="1" ht="15.75">
      <c r="G3" s="13" t="s">
        <v>72</v>
      </c>
      <c r="H3" s="101"/>
      <c r="I3" s="101"/>
      <c r="J3" s="101"/>
      <c r="N3" s="14"/>
      <c r="O3" s="15" t="s">
        <v>78</v>
      </c>
      <c r="P3" s="15"/>
      <c r="S3" s="8"/>
    </row>
    <row r="4" spans="7:19" s="7" customFormat="1" ht="12.75">
      <c r="G4" s="13" t="s">
        <v>1</v>
      </c>
      <c r="H4" s="102"/>
      <c r="I4" s="102"/>
      <c r="J4" s="102"/>
      <c r="Q4" s="7" t="s">
        <v>0</v>
      </c>
      <c r="S4" s="8"/>
    </row>
    <row r="5" spans="7:19" s="7" customFormat="1" ht="12" customHeight="1">
      <c r="G5" s="13" t="s">
        <v>2</v>
      </c>
      <c r="H5" s="79"/>
      <c r="I5" s="79"/>
      <c r="J5" s="79"/>
      <c r="S5" s="8"/>
    </row>
    <row r="6" spans="4:19" s="7" customFormat="1" ht="10.5" customHeight="1" thickBot="1">
      <c r="D6" s="16"/>
      <c r="E6" s="16"/>
      <c r="G6" s="78"/>
      <c r="H6" s="103"/>
      <c r="I6" s="103"/>
      <c r="J6" s="103"/>
      <c r="N6" s="16"/>
      <c r="O6" s="16"/>
      <c r="S6" s="8"/>
    </row>
    <row r="7" spans="2:18" s="7" customFormat="1" ht="18.75" customHeight="1">
      <c r="B7" s="17" t="s">
        <v>5</v>
      </c>
      <c r="C7" s="17" t="s">
        <v>67</v>
      </c>
      <c r="D7" s="18" t="s">
        <v>3</v>
      </c>
      <c r="E7" s="19" t="s">
        <v>4</v>
      </c>
      <c r="F7" s="20"/>
      <c r="G7" s="17" t="s">
        <v>6</v>
      </c>
      <c r="H7" s="65" t="s">
        <v>7</v>
      </c>
      <c r="I7" s="66"/>
      <c r="J7" s="18" t="s">
        <v>8</v>
      </c>
      <c r="K7" s="18" t="s">
        <v>9</v>
      </c>
      <c r="L7" s="18" t="s">
        <v>10</v>
      </c>
      <c r="M7" s="67" t="s">
        <v>11</v>
      </c>
      <c r="N7" s="18" t="s">
        <v>61</v>
      </c>
      <c r="O7" s="18" t="s">
        <v>55</v>
      </c>
      <c r="P7" s="68" t="s">
        <v>12</v>
      </c>
      <c r="Q7" s="19" t="s">
        <v>13</v>
      </c>
      <c r="R7" s="93" t="s">
        <v>70</v>
      </c>
    </row>
    <row r="8" spans="2:18" s="25" customFormat="1" ht="15.75" customHeight="1" thickBot="1">
      <c r="B8" s="21"/>
      <c r="C8" s="21"/>
      <c r="D8" s="22"/>
      <c r="E8" s="23"/>
      <c r="F8" s="20"/>
      <c r="G8" s="21" t="s">
        <v>14</v>
      </c>
      <c r="H8" s="22" t="s">
        <v>15</v>
      </c>
      <c r="I8" s="69" t="s">
        <v>16</v>
      </c>
      <c r="J8" s="22" t="s">
        <v>17</v>
      </c>
      <c r="K8" s="22" t="s">
        <v>57</v>
      </c>
      <c r="L8" s="22"/>
      <c r="M8" s="24"/>
      <c r="N8" s="22"/>
      <c r="O8" s="22" t="s">
        <v>56</v>
      </c>
      <c r="P8" s="70" t="s">
        <v>18</v>
      </c>
      <c r="Q8" s="23" t="s">
        <v>19</v>
      </c>
      <c r="R8" s="94"/>
    </row>
    <row r="9" spans="2:18" ht="21.75" customHeight="1">
      <c r="B9" s="26"/>
      <c r="C9" s="26"/>
      <c r="D9" s="27"/>
      <c r="E9" s="95" t="s">
        <v>71</v>
      </c>
      <c r="F9" s="96"/>
      <c r="G9" s="104"/>
      <c r="H9" s="76">
        <f>SUM(Únor!H41)</f>
        <v>1.1041666666666665</v>
      </c>
      <c r="I9" s="76">
        <f>SUM(Únor!I41)</f>
        <v>0.0625</v>
      </c>
      <c r="J9" s="76">
        <f>SUM(Únor!J41)</f>
        <v>0</v>
      </c>
      <c r="K9" s="76">
        <f>SUM(Únor!K41)</f>
        <v>0</v>
      </c>
      <c r="L9" s="76">
        <f>SUM(Únor!L41)</f>
        <v>0</v>
      </c>
      <c r="M9" s="76">
        <f>SUM(Únor!M41)</f>
        <v>0</v>
      </c>
      <c r="N9" s="76">
        <f>SUM(Únor!N41)</f>
        <v>0.08333333333333333</v>
      </c>
      <c r="O9" s="76">
        <f>SUM(Únor!O41)</f>
        <v>0</v>
      </c>
      <c r="P9" s="76">
        <f>SUM(Únor!P41)</f>
        <v>0</v>
      </c>
      <c r="Q9" s="77">
        <f>SUM(Únor!Q41)</f>
        <v>1.0833333333333333</v>
      </c>
      <c r="R9" s="26"/>
    </row>
    <row r="10" spans="2:18" s="33" customFormat="1" ht="12.75">
      <c r="B10" s="29" t="s">
        <v>20</v>
      </c>
      <c r="C10" s="30" t="s">
        <v>66</v>
      </c>
      <c r="D10" s="3">
        <v>0.3125</v>
      </c>
      <c r="E10" s="3">
        <v>0.5416666666666666</v>
      </c>
      <c r="F10" s="34"/>
      <c r="G10" s="32">
        <v>0.20833333333333334</v>
      </c>
      <c r="H10" s="32">
        <f>IF(E10-D10&lt;=0,0,IF(E10-D10&lt;G10,E10-D10,G10-L10-O10))</f>
        <v>0.20833333333333334</v>
      </c>
      <c r="I10" s="32">
        <f>IF(E10-(D10+G10)&lt;=0,0,E10-(D10+G10))</f>
        <v>0.02083333333333326</v>
      </c>
      <c r="J10" s="4">
        <v>0</v>
      </c>
      <c r="K10" s="4">
        <v>0.3541666666666667</v>
      </c>
      <c r="L10" s="4">
        <v>0</v>
      </c>
      <c r="M10" s="4">
        <v>0</v>
      </c>
      <c r="N10" s="3">
        <v>0.020833333333333332</v>
      </c>
      <c r="O10" s="4">
        <v>0</v>
      </c>
      <c r="P10" s="4">
        <v>0</v>
      </c>
      <c r="Q10" s="29">
        <f>(SUM(H10:M10))+P10-N10</f>
        <v>0.5624999999999999</v>
      </c>
      <c r="R10" s="73"/>
    </row>
    <row r="11" spans="2:18" s="33" customFormat="1" ht="12.75">
      <c r="B11" s="35" t="s">
        <v>21</v>
      </c>
      <c r="C11" s="30" t="s">
        <v>68</v>
      </c>
      <c r="D11" s="36"/>
      <c r="E11" s="36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29"/>
      <c r="R11" s="63"/>
    </row>
    <row r="12" spans="2:18" s="33" customFormat="1" ht="12.75">
      <c r="B12" s="35" t="s">
        <v>22</v>
      </c>
      <c r="C12" s="37" t="s">
        <v>69</v>
      </c>
      <c r="D12" s="36"/>
      <c r="E12" s="36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29"/>
      <c r="R12" s="63"/>
    </row>
    <row r="13" spans="2:18" s="33" customFormat="1" ht="12.75">
      <c r="B13" s="35" t="s">
        <v>23</v>
      </c>
      <c r="C13" s="30" t="s">
        <v>62</v>
      </c>
      <c r="D13" s="3">
        <v>0.3125</v>
      </c>
      <c r="E13" s="3">
        <v>0.6666666666666666</v>
      </c>
      <c r="F13" s="31"/>
      <c r="G13" s="32">
        <v>0.3333333333333333</v>
      </c>
      <c r="H13" s="32">
        <f>IF(E13-D13&lt;=0,0,IF(E13-D13&lt;G13,E13-D13,G13-L13-O13))</f>
        <v>0.3333333333333333</v>
      </c>
      <c r="I13" s="32">
        <f>IF(E13-(D13+G13)&lt;=0,0,E13-(D13+G13))</f>
        <v>0.02083333333333337</v>
      </c>
      <c r="J13" s="4">
        <v>0</v>
      </c>
      <c r="K13" s="4">
        <v>0</v>
      </c>
      <c r="L13" s="4">
        <v>0</v>
      </c>
      <c r="M13" s="4">
        <v>0</v>
      </c>
      <c r="N13" s="3">
        <v>0.020833333333333332</v>
      </c>
      <c r="O13" s="4">
        <v>0</v>
      </c>
      <c r="P13" s="4">
        <v>0</v>
      </c>
      <c r="Q13" s="29">
        <f>(SUM(H13:M13))+P13-N13</f>
        <v>0.33333333333333337</v>
      </c>
      <c r="R13" s="72"/>
    </row>
    <row r="14" spans="2:18" s="33" customFormat="1" ht="12.75">
      <c r="B14" s="38" t="s">
        <v>24</v>
      </c>
      <c r="C14" s="30" t="s">
        <v>63</v>
      </c>
      <c r="D14" s="3">
        <v>0.3125</v>
      </c>
      <c r="E14" s="3">
        <v>0.5416666666666666</v>
      </c>
      <c r="F14" s="31"/>
      <c r="G14" s="32">
        <v>0.20833333333333334</v>
      </c>
      <c r="H14" s="32">
        <f>IF(E14-D14&lt;=0,0,IF(E14-D14&lt;G14,E14-D14,G14-L14-O14))</f>
        <v>0.20833333333333334</v>
      </c>
      <c r="I14" s="32">
        <f>IF(E14-(D14+G14)&lt;=0,0,E14-(D14+G14))</f>
        <v>0.02083333333333326</v>
      </c>
      <c r="J14" s="4">
        <v>0</v>
      </c>
      <c r="K14" s="4">
        <v>0</v>
      </c>
      <c r="L14" s="4">
        <v>0</v>
      </c>
      <c r="M14" s="4">
        <v>0</v>
      </c>
      <c r="N14" s="3">
        <v>0.020833333333333332</v>
      </c>
      <c r="O14" s="4">
        <v>0</v>
      </c>
      <c r="P14" s="4">
        <v>0</v>
      </c>
      <c r="Q14" s="29">
        <f>(SUM(H14:M14))+P14-N14</f>
        <v>0.20833333333333326</v>
      </c>
      <c r="R14" s="73"/>
    </row>
    <row r="15" spans="2:18" s="33" customFormat="1" ht="12.75">
      <c r="B15" s="38" t="s">
        <v>25</v>
      </c>
      <c r="C15" s="30" t="s">
        <v>64</v>
      </c>
      <c r="D15" s="3">
        <v>0.3125</v>
      </c>
      <c r="E15" s="3">
        <v>0.6666666666666666</v>
      </c>
      <c r="F15" s="31"/>
      <c r="G15" s="32">
        <v>0.3333333333333333</v>
      </c>
      <c r="H15" s="32">
        <f>IF(E15-D15&lt;=0,0,IF(E15-D15&lt;G15,E15-D15,G15-L15-O15))</f>
        <v>0.3333333333333333</v>
      </c>
      <c r="I15" s="32">
        <f>IF(E15-(D15+G15)&lt;=0,0,E15-(D15+G15))</f>
        <v>0.02083333333333337</v>
      </c>
      <c r="J15" s="4">
        <v>0</v>
      </c>
      <c r="K15" s="4">
        <v>0</v>
      </c>
      <c r="L15" s="4">
        <v>0</v>
      </c>
      <c r="M15" s="4">
        <v>0</v>
      </c>
      <c r="N15" s="3">
        <v>0.020833333333333332</v>
      </c>
      <c r="O15" s="4">
        <v>0</v>
      </c>
      <c r="P15" s="4">
        <v>0</v>
      </c>
      <c r="Q15" s="29">
        <f>(SUM(H15:M15))+P15-N15</f>
        <v>0.33333333333333337</v>
      </c>
      <c r="R15" s="73"/>
    </row>
    <row r="16" spans="2:18" s="33" customFormat="1" ht="12.75">
      <c r="B16" s="38" t="s">
        <v>26</v>
      </c>
      <c r="C16" s="30" t="s">
        <v>65</v>
      </c>
      <c r="D16" s="3">
        <v>0.3125</v>
      </c>
      <c r="E16" s="3">
        <v>0.5416666666666666</v>
      </c>
      <c r="F16" s="31"/>
      <c r="G16" s="32">
        <v>0.20833333333333334</v>
      </c>
      <c r="H16" s="32">
        <f>IF(E16-D16&lt;=0,0,IF(E16-D16&lt;G16,E16-D16,G16-L16-O16))</f>
        <v>0.20833333333333334</v>
      </c>
      <c r="I16" s="32">
        <f>IF(E16-(D16+G16)&lt;=0,0,E16-(D16+G16))</f>
        <v>0.02083333333333326</v>
      </c>
      <c r="J16" s="4">
        <v>0</v>
      </c>
      <c r="K16" s="4">
        <v>0</v>
      </c>
      <c r="L16" s="4">
        <v>0</v>
      </c>
      <c r="M16" s="4">
        <v>0</v>
      </c>
      <c r="N16" s="3">
        <v>0.020833333333333332</v>
      </c>
      <c r="O16" s="4">
        <v>0</v>
      </c>
      <c r="P16" s="4">
        <v>0</v>
      </c>
      <c r="Q16" s="29">
        <f>(SUM(H16:M16))+P16-N16</f>
        <v>0.20833333333333326</v>
      </c>
      <c r="R16" s="73"/>
    </row>
    <row r="17" spans="2:18" s="40" customFormat="1" ht="12.75" customHeight="1">
      <c r="B17" s="38" t="s">
        <v>27</v>
      </c>
      <c r="C17" s="30" t="s">
        <v>66</v>
      </c>
      <c r="D17" s="3">
        <v>0.3125</v>
      </c>
      <c r="E17" s="3">
        <v>0.5416666666666666</v>
      </c>
      <c r="F17" s="31"/>
      <c r="G17" s="32">
        <v>0.20833333333333334</v>
      </c>
      <c r="H17" s="32">
        <f>IF(E17-D17&lt;=0,0,IF(E17-D17&lt;G17,E17-D17,G17-L17-O17))</f>
        <v>0.20833333333333334</v>
      </c>
      <c r="I17" s="32">
        <f>IF(E17-(D17+G17)&lt;=0,0,E17-(D17+G17))</f>
        <v>0.02083333333333326</v>
      </c>
      <c r="J17" s="4">
        <v>0</v>
      </c>
      <c r="K17" s="4">
        <v>0</v>
      </c>
      <c r="L17" s="4">
        <v>0</v>
      </c>
      <c r="M17" s="4">
        <v>0</v>
      </c>
      <c r="N17" s="3">
        <v>0.020833333333333332</v>
      </c>
      <c r="O17" s="4">
        <v>0</v>
      </c>
      <c r="P17" s="4">
        <v>0</v>
      </c>
      <c r="Q17" s="29">
        <f>(SUM(H17:M17))+P17-N17</f>
        <v>0.20833333333333326</v>
      </c>
      <c r="R17" s="73"/>
    </row>
    <row r="18" spans="2:18" s="33" customFormat="1" ht="12.75">
      <c r="B18" s="35" t="s">
        <v>28</v>
      </c>
      <c r="C18" s="30" t="s">
        <v>68</v>
      </c>
      <c r="D18" s="36"/>
      <c r="E18" s="36"/>
      <c r="F18" s="34"/>
      <c r="G18" s="32"/>
      <c r="H18" s="32"/>
      <c r="I18" s="32"/>
      <c r="J18" s="32"/>
      <c r="K18" s="32" t="s">
        <v>0</v>
      </c>
      <c r="L18" s="32"/>
      <c r="M18" s="32"/>
      <c r="N18" s="32"/>
      <c r="O18" s="32"/>
      <c r="P18" s="32"/>
      <c r="Q18" s="29"/>
      <c r="R18" s="63"/>
    </row>
    <row r="19" spans="2:18" ht="12.75">
      <c r="B19" s="35" t="s">
        <v>29</v>
      </c>
      <c r="C19" s="37" t="s">
        <v>69</v>
      </c>
      <c r="D19" s="36"/>
      <c r="E19" s="36"/>
      <c r="F19" s="34"/>
      <c r="G19" s="32"/>
      <c r="H19" s="32"/>
      <c r="I19" s="32"/>
      <c r="J19" s="41"/>
      <c r="K19" s="41"/>
      <c r="L19" s="41"/>
      <c r="M19" s="41"/>
      <c r="N19" s="41"/>
      <c r="O19" s="41"/>
      <c r="P19" s="41"/>
      <c r="Q19" s="29"/>
      <c r="R19" s="62"/>
    </row>
    <row r="20" spans="2:18" s="33" customFormat="1" ht="12.75">
      <c r="B20" s="35" t="s">
        <v>30</v>
      </c>
      <c r="C20" s="30" t="s">
        <v>62</v>
      </c>
      <c r="D20" s="3">
        <v>0.3125</v>
      </c>
      <c r="E20" s="3">
        <v>0.6666666666666666</v>
      </c>
      <c r="F20" s="31"/>
      <c r="G20" s="32">
        <v>0.3333333333333333</v>
      </c>
      <c r="H20" s="32">
        <f>IF(E20-D20&lt;=0,0,IF(E20-D20&lt;G20,E20-D20,G20-L20-O20))</f>
        <v>0.3333333333333333</v>
      </c>
      <c r="I20" s="32">
        <f>IF(E20-(D20+G20)&lt;=0,0,E20-(D20+G20))</f>
        <v>0.02083333333333337</v>
      </c>
      <c r="J20" s="4">
        <v>0</v>
      </c>
      <c r="K20" s="4">
        <v>0</v>
      </c>
      <c r="L20" s="4">
        <v>0</v>
      </c>
      <c r="M20" s="4">
        <v>0</v>
      </c>
      <c r="N20" s="3">
        <v>0.020833333333333332</v>
      </c>
      <c r="O20" s="4">
        <v>0</v>
      </c>
      <c r="P20" s="4">
        <v>0</v>
      </c>
      <c r="Q20" s="29">
        <f>(SUM(H20:M20))+P20-N20</f>
        <v>0.33333333333333337</v>
      </c>
      <c r="R20" s="73"/>
    </row>
    <row r="21" spans="2:18" ht="12.75">
      <c r="B21" s="35" t="s">
        <v>31</v>
      </c>
      <c r="C21" s="30" t="s">
        <v>63</v>
      </c>
      <c r="D21" s="3">
        <v>0.3125</v>
      </c>
      <c r="E21" s="3">
        <v>0.5416666666666666</v>
      </c>
      <c r="F21" s="31"/>
      <c r="G21" s="32">
        <v>0.20833333333333334</v>
      </c>
      <c r="H21" s="32">
        <f>IF(E21-D21&lt;=0,0,IF(E21-D21&lt;G21,E21-D21,G21-L21-O21))</f>
        <v>0.20833333333333334</v>
      </c>
      <c r="I21" s="32">
        <f>IF(E21-(D21+G21)&lt;=0,0,E21-(D21+G21))</f>
        <v>0.02083333333333326</v>
      </c>
      <c r="J21" s="4">
        <v>0</v>
      </c>
      <c r="K21" s="4">
        <v>0</v>
      </c>
      <c r="L21" s="4">
        <v>0</v>
      </c>
      <c r="M21" s="4">
        <v>0</v>
      </c>
      <c r="N21" s="3">
        <v>0.020833333333333332</v>
      </c>
      <c r="O21" s="4">
        <v>0</v>
      </c>
      <c r="P21" s="4">
        <v>0</v>
      </c>
      <c r="Q21" s="29">
        <f>(SUM(H21:M21))+P21-N21</f>
        <v>0.20833333333333326</v>
      </c>
      <c r="R21" s="74"/>
    </row>
    <row r="22" spans="2:18" s="33" customFormat="1" ht="12.75" customHeight="1">
      <c r="B22" s="38" t="s">
        <v>32</v>
      </c>
      <c r="C22" s="30" t="s">
        <v>64</v>
      </c>
      <c r="D22" s="3">
        <v>0.3125</v>
      </c>
      <c r="E22" s="3">
        <v>0.6666666666666666</v>
      </c>
      <c r="F22" s="31"/>
      <c r="G22" s="32">
        <v>0.3333333333333333</v>
      </c>
      <c r="H22" s="32">
        <f>IF(E22-D22&lt;=0,0,IF(E22-D22&lt;G22,E22-D22,G22-L22-O22))</f>
        <v>0.3333333333333333</v>
      </c>
      <c r="I22" s="32">
        <f>IF(E22-(D22+G22)&lt;=0,0,E22-(D22+G22))</f>
        <v>0.02083333333333337</v>
      </c>
      <c r="J22" s="4">
        <v>0</v>
      </c>
      <c r="K22" s="4">
        <v>0</v>
      </c>
      <c r="L22" s="4">
        <v>0</v>
      </c>
      <c r="M22" s="4">
        <v>0</v>
      </c>
      <c r="N22" s="3">
        <v>0.020833333333333332</v>
      </c>
      <c r="O22" s="4">
        <v>0</v>
      </c>
      <c r="P22" s="4">
        <v>0</v>
      </c>
      <c r="Q22" s="29">
        <f>(SUM(H22:M22))+P22-N22</f>
        <v>0.33333333333333337</v>
      </c>
      <c r="R22" s="73"/>
    </row>
    <row r="23" spans="2:18" s="33" customFormat="1" ht="12.75">
      <c r="B23" s="35" t="s">
        <v>33</v>
      </c>
      <c r="C23" s="30" t="s">
        <v>65</v>
      </c>
      <c r="D23" s="3">
        <v>0.3125</v>
      </c>
      <c r="E23" s="3">
        <v>0.5416666666666666</v>
      </c>
      <c r="F23" s="31"/>
      <c r="G23" s="32">
        <v>0.20833333333333334</v>
      </c>
      <c r="H23" s="32">
        <f>IF(E23-D23&lt;=0,0,IF(E23-D23&lt;G23,E23-D23,G23-L23-O23))</f>
        <v>0.20833333333333334</v>
      </c>
      <c r="I23" s="32">
        <f>IF(E23-(D23+G23)&lt;=0,0,E23-(D23+G23))</f>
        <v>0.02083333333333326</v>
      </c>
      <c r="J23" s="4">
        <v>0</v>
      </c>
      <c r="K23" s="4">
        <v>0</v>
      </c>
      <c r="L23" s="4">
        <v>0</v>
      </c>
      <c r="M23" s="4">
        <v>0</v>
      </c>
      <c r="N23" s="3">
        <v>0.020833333333333332</v>
      </c>
      <c r="O23" s="4">
        <v>0</v>
      </c>
      <c r="P23" s="4">
        <v>0</v>
      </c>
      <c r="Q23" s="29">
        <f>(SUM(H23:M23))+P23-N23</f>
        <v>0.20833333333333326</v>
      </c>
      <c r="R23" s="73"/>
    </row>
    <row r="24" spans="2:18" s="33" customFormat="1" ht="12.75">
      <c r="B24" s="35" t="s">
        <v>34</v>
      </c>
      <c r="C24" s="30" t="s">
        <v>66</v>
      </c>
      <c r="D24" s="3">
        <v>0.3125</v>
      </c>
      <c r="E24" s="3">
        <v>0.5416666666666666</v>
      </c>
      <c r="F24" s="31"/>
      <c r="G24" s="32">
        <v>0.20833333333333334</v>
      </c>
      <c r="H24" s="32">
        <f>IF(E24-D24&lt;=0,0,IF(E24-D24&lt;G24,E24-D24,G24-L24-O24))</f>
        <v>0.20833333333333334</v>
      </c>
      <c r="I24" s="32">
        <f>IF(E24-(D24+G24)&lt;=0,0,E24-(D24+G24))</f>
        <v>0.02083333333333326</v>
      </c>
      <c r="J24" s="4">
        <v>0</v>
      </c>
      <c r="K24" s="4">
        <v>0</v>
      </c>
      <c r="L24" s="4">
        <v>0</v>
      </c>
      <c r="M24" s="4">
        <v>0</v>
      </c>
      <c r="N24" s="3">
        <v>0.020833333333333332</v>
      </c>
      <c r="O24" s="4">
        <v>0</v>
      </c>
      <c r="P24" s="4">
        <v>0</v>
      </c>
      <c r="Q24" s="29">
        <f>(SUM(H24:M24))+P24-N24</f>
        <v>0.20833333333333326</v>
      </c>
      <c r="R24" s="73"/>
    </row>
    <row r="25" spans="2:18" s="42" customFormat="1" ht="12.75">
      <c r="B25" s="29" t="s">
        <v>35</v>
      </c>
      <c r="C25" s="30" t="s">
        <v>68</v>
      </c>
      <c r="D25" s="36"/>
      <c r="E25" s="36"/>
      <c r="F25" s="34"/>
      <c r="G25" s="32"/>
      <c r="H25" s="32"/>
      <c r="I25" s="32"/>
      <c r="J25" s="32"/>
      <c r="K25" s="32" t="s">
        <v>0</v>
      </c>
      <c r="L25" s="32"/>
      <c r="M25" s="32"/>
      <c r="N25" s="32"/>
      <c r="O25" s="32"/>
      <c r="P25" s="32"/>
      <c r="Q25" s="29"/>
      <c r="R25" s="64"/>
    </row>
    <row r="26" spans="2:18" s="33" customFormat="1" ht="12.75">
      <c r="B26" s="35" t="s">
        <v>36</v>
      </c>
      <c r="C26" s="30" t="s">
        <v>69</v>
      </c>
      <c r="D26" s="36"/>
      <c r="E26" s="36"/>
      <c r="F26" s="31"/>
      <c r="G26" s="32"/>
      <c r="H26" s="32"/>
      <c r="I26" s="32"/>
      <c r="J26" s="32"/>
      <c r="K26" s="32" t="s">
        <v>0</v>
      </c>
      <c r="L26" s="32"/>
      <c r="M26" s="32"/>
      <c r="N26" s="32"/>
      <c r="O26" s="32"/>
      <c r="P26" s="32"/>
      <c r="Q26" s="29"/>
      <c r="R26" s="63"/>
    </row>
    <row r="27" spans="2:18" ht="12.75">
      <c r="B27" s="35" t="s">
        <v>37</v>
      </c>
      <c r="C27" s="30" t="s">
        <v>62</v>
      </c>
      <c r="D27" s="3">
        <v>0.3125</v>
      </c>
      <c r="E27" s="3">
        <v>0.6666666666666666</v>
      </c>
      <c r="F27" s="34"/>
      <c r="G27" s="32">
        <v>0.3333333333333333</v>
      </c>
      <c r="H27" s="32">
        <f>IF(E27-D27&lt;=0,0,IF(E27-D27&lt;G27,E27-D27,G27-L27-O27))</f>
        <v>0.3333333333333333</v>
      </c>
      <c r="I27" s="32">
        <f>IF(E27-(D27+G27)&lt;=0,0,E27-(D27+G27))</f>
        <v>0.02083333333333337</v>
      </c>
      <c r="J27" s="4">
        <v>0</v>
      </c>
      <c r="K27" s="4">
        <v>0</v>
      </c>
      <c r="L27" s="4">
        <v>0</v>
      </c>
      <c r="M27" s="4">
        <v>0</v>
      </c>
      <c r="N27" s="3">
        <v>0.020833333333333332</v>
      </c>
      <c r="O27" s="4">
        <v>0</v>
      </c>
      <c r="P27" s="4">
        <v>0</v>
      </c>
      <c r="Q27" s="29">
        <f>(SUM(H27:M27))+P27-N27</f>
        <v>0.33333333333333337</v>
      </c>
      <c r="R27" s="74"/>
    </row>
    <row r="28" spans="2:18" s="33" customFormat="1" ht="12.75" customHeight="1">
      <c r="B28" s="38" t="s">
        <v>39</v>
      </c>
      <c r="C28" s="30" t="s">
        <v>63</v>
      </c>
      <c r="D28" s="3">
        <v>0.3125</v>
      </c>
      <c r="E28" s="3">
        <v>0.5416666666666666</v>
      </c>
      <c r="F28" s="31"/>
      <c r="G28" s="32">
        <v>0.20833333333333334</v>
      </c>
      <c r="H28" s="32">
        <f>IF(E28-D28&lt;=0,0,IF(E28-D28&lt;G28,E28-D28,G28-L28-O28))</f>
        <v>0.20833333333333334</v>
      </c>
      <c r="I28" s="32">
        <f>IF(E28-(D28+G28)&lt;=0,0,E28-(D28+G28))</f>
        <v>0.02083333333333326</v>
      </c>
      <c r="J28" s="4">
        <v>0</v>
      </c>
      <c r="K28" s="4">
        <v>0</v>
      </c>
      <c r="L28" s="4">
        <v>0</v>
      </c>
      <c r="M28" s="4">
        <v>0</v>
      </c>
      <c r="N28" s="3">
        <v>0.020833333333333332</v>
      </c>
      <c r="O28" s="4">
        <v>0</v>
      </c>
      <c r="P28" s="4">
        <v>0</v>
      </c>
      <c r="Q28" s="29">
        <f>(SUM(H28:M28))+P28-N28</f>
        <v>0.20833333333333326</v>
      </c>
      <c r="R28" s="73"/>
    </row>
    <row r="29" spans="2:18" s="33" customFormat="1" ht="12.75">
      <c r="B29" s="35" t="s">
        <v>40</v>
      </c>
      <c r="C29" s="30" t="s">
        <v>64</v>
      </c>
      <c r="D29" s="3">
        <v>0.3125</v>
      </c>
      <c r="E29" s="3">
        <v>0.6666666666666666</v>
      </c>
      <c r="F29" s="31"/>
      <c r="G29" s="32">
        <v>0.3333333333333333</v>
      </c>
      <c r="H29" s="32">
        <f>IF(E29-D29&lt;=0,0,IF(E29-D29&lt;G29,E29-D29,G29-L29-O29))</f>
        <v>0.3333333333333333</v>
      </c>
      <c r="I29" s="32">
        <f>IF(E29-(D29+G29)&lt;=0,0,E29-(D29+G29))</f>
        <v>0.02083333333333337</v>
      </c>
      <c r="J29" s="4">
        <v>0</v>
      </c>
      <c r="K29" s="4">
        <v>0</v>
      </c>
      <c r="L29" s="4">
        <v>0</v>
      </c>
      <c r="M29" s="4">
        <v>0</v>
      </c>
      <c r="N29" s="3">
        <v>0.020833333333333332</v>
      </c>
      <c r="O29" s="4">
        <v>0</v>
      </c>
      <c r="P29" s="4">
        <v>0</v>
      </c>
      <c r="Q29" s="29">
        <f>(SUM(H29:M29))+P29-N29</f>
        <v>0.33333333333333337</v>
      </c>
      <c r="R29" s="73"/>
    </row>
    <row r="30" spans="2:18" s="42" customFormat="1" ht="12.75">
      <c r="B30" s="29" t="s">
        <v>41</v>
      </c>
      <c r="C30" s="30" t="s">
        <v>65</v>
      </c>
      <c r="D30" s="3">
        <v>0.3125</v>
      </c>
      <c r="E30" s="3">
        <v>0.5416666666666666</v>
      </c>
      <c r="F30" s="31"/>
      <c r="G30" s="32">
        <v>0.20833333333333334</v>
      </c>
      <c r="H30" s="32">
        <f>IF(E30-D30&lt;=0,0,IF(E30-D30&lt;G30,E30-D30,G30-L30-O30))</f>
        <v>0.20833333333333334</v>
      </c>
      <c r="I30" s="32">
        <f>IF(E30-(D30+G30)&lt;=0,0,E30-(D30+G30))</f>
        <v>0.02083333333333326</v>
      </c>
      <c r="J30" s="4">
        <v>0</v>
      </c>
      <c r="K30" s="4">
        <v>0</v>
      </c>
      <c r="L30" s="4">
        <v>0</v>
      </c>
      <c r="M30" s="4">
        <v>0</v>
      </c>
      <c r="N30" s="3">
        <v>0.020833333333333332</v>
      </c>
      <c r="O30" s="4">
        <v>0</v>
      </c>
      <c r="P30" s="4">
        <v>0</v>
      </c>
      <c r="Q30" s="29">
        <f>(SUM(H30:M30))+P30-N30</f>
        <v>0.20833333333333326</v>
      </c>
      <c r="R30" s="72"/>
    </row>
    <row r="31" spans="2:18" s="42" customFormat="1" ht="12.75">
      <c r="B31" s="29" t="s">
        <v>42</v>
      </c>
      <c r="C31" s="30" t="s">
        <v>66</v>
      </c>
      <c r="D31" s="3">
        <v>0.3125</v>
      </c>
      <c r="E31" s="3">
        <v>0.5416666666666666</v>
      </c>
      <c r="F31" s="31"/>
      <c r="G31" s="32">
        <v>0.20833333333333334</v>
      </c>
      <c r="H31" s="32">
        <f>IF(E31-D31&lt;=0,0,IF(E31-D31&lt;G31,E31-D31,G31-L31-O31))</f>
        <v>0.20833333333333334</v>
      </c>
      <c r="I31" s="32">
        <f>IF(E31-(D31+G31)&lt;=0,0,E31-(D31+G31))</f>
        <v>0.02083333333333326</v>
      </c>
      <c r="J31" s="4">
        <v>0</v>
      </c>
      <c r="K31" s="4">
        <v>0</v>
      </c>
      <c r="L31" s="4">
        <v>0</v>
      </c>
      <c r="M31" s="4">
        <v>0</v>
      </c>
      <c r="N31" s="3">
        <v>0.020833333333333332</v>
      </c>
      <c r="O31" s="4">
        <v>0</v>
      </c>
      <c r="P31" s="4">
        <v>0</v>
      </c>
      <c r="Q31" s="29">
        <f>(SUM(H31:M31))+P31-N31</f>
        <v>0.20833333333333326</v>
      </c>
      <c r="R31" s="72"/>
    </row>
    <row r="32" spans="2:18" s="33" customFormat="1" ht="12.75">
      <c r="B32" s="38" t="s">
        <v>43</v>
      </c>
      <c r="C32" s="30" t="s">
        <v>68</v>
      </c>
      <c r="D32" s="36"/>
      <c r="E32" s="36"/>
      <c r="F32" s="34"/>
      <c r="G32" s="32"/>
      <c r="H32" s="32"/>
      <c r="I32" s="32"/>
      <c r="J32" s="43"/>
      <c r="K32" s="43"/>
      <c r="L32" s="43"/>
      <c r="M32" s="43"/>
      <c r="N32" s="43"/>
      <c r="O32" s="43"/>
      <c r="P32" s="43"/>
      <c r="Q32" s="29"/>
      <c r="R32" s="63"/>
    </row>
    <row r="33" spans="2:18" s="33" customFormat="1" ht="13.5" thickBot="1">
      <c r="B33" s="35" t="s">
        <v>44</v>
      </c>
      <c r="C33" s="30" t="s">
        <v>69</v>
      </c>
      <c r="D33" s="36"/>
      <c r="E33" s="44"/>
      <c r="F33" s="31"/>
      <c r="G33" s="45"/>
      <c r="H33" s="32"/>
      <c r="I33" s="32"/>
      <c r="J33" s="32" t="s">
        <v>0</v>
      </c>
      <c r="K33" s="32"/>
      <c r="L33" s="32"/>
      <c r="M33" s="32"/>
      <c r="N33" s="32"/>
      <c r="O33" s="32"/>
      <c r="P33" s="32"/>
      <c r="Q33" s="29"/>
      <c r="R33" s="63"/>
    </row>
    <row r="34" spans="2:18" s="33" customFormat="1" ht="21.75" customHeight="1" thickBot="1">
      <c r="B34" s="46"/>
      <c r="C34" s="47"/>
      <c r="D34" s="36"/>
      <c r="E34" s="98" t="s">
        <v>38</v>
      </c>
      <c r="F34" s="99"/>
      <c r="G34" s="100"/>
      <c r="H34" s="75">
        <f>SUM(H9:H33)</f>
        <v>5.187499999999999</v>
      </c>
      <c r="I34" s="75">
        <f aca="true" t="shared" si="0" ref="I34:Q34">SUM(I9:I33)</f>
        <v>0.3958333333333328</v>
      </c>
      <c r="J34" s="75">
        <f t="shared" si="0"/>
        <v>0</v>
      </c>
      <c r="K34" s="75">
        <f t="shared" si="0"/>
        <v>0.3541666666666667</v>
      </c>
      <c r="L34" s="75">
        <f t="shared" si="0"/>
        <v>0</v>
      </c>
      <c r="M34" s="75">
        <f t="shared" si="0"/>
        <v>0</v>
      </c>
      <c r="N34" s="75">
        <f t="shared" si="0"/>
        <v>0.4166666666666665</v>
      </c>
      <c r="O34" s="75">
        <f t="shared" si="0"/>
        <v>0</v>
      </c>
      <c r="P34" s="75">
        <f t="shared" si="0"/>
        <v>0</v>
      </c>
      <c r="Q34" s="75">
        <f t="shared" si="0"/>
        <v>5.520833333333332</v>
      </c>
      <c r="R34" s="63"/>
    </row>
    <row r="35" spans="2:18" s="33" customFormat="1" ht="12.75">
      <c r="B35" s="35" t="s">
        <v>45</v>
      </c>
      <c r="C35" s="30" t="s">
        <v>62</v>
      </c>
      <c r="D35" s="3">
        <v>0.3125</v>
      </c>
      <c r="E35" s="3">
        <v>0.6666666666666666</v>
      </c>
      <c r="F35" s="34"/>
      <c r="G35" s="48">
        <v>0.3333333333333333</v>
      </c>
      <c r="H35" s="32">
        <f>IF(E35-D35&lt;=0,0,IF(E35-D35&lt;G35,E35-D35,G35-L35-O35))</f>
        <v>0.3333333333333333</v>
      </c>
      <c r="I35" s="32">
        <f>IF(E35-(D35+G35)&lt;=0,0,E35-(D35+G35))</f>
        <v>0.02083333333333337</v>
      </c>
      <c r="J35" s="4">
        <v>0</v>
      </c>
      <c r="K35" s="4">
        <v>0</v>
      </c>
      <c r="L35" s="4">
        <v>0</v>
      </c>
      <c r="M35" s="4">
        <v>0</v>
      </c>
      <c r="N35" s="3">
        <v>0.020833333333333332</v>
      </c>
      <c r="O35" s="4">
        <v>0</v>
      </c>
      <c r="P35" s="4">
        <v>0</v>
      </c>
      <c r="Q35" s="29">
        <f>(SUM(H35:M35))+P35-N35</f>
        <v>0.33333333333333337</v>
      </c>
      <c r="R35" s="73"/>
    </row>
    <row r="36" spans="2:18" s="33" customFormat="1" ht="12.75" customHeight="1">
      <c r="B36" s="38" t="s">
        <v>46</v>
      </c>
      <c r="C36" s="30" t="s">
        <v>63</v>
      </c>
      <c r="D36" s="3">
        <v>0.3125</v>
      </c>
      <c r="E36" s="3">
        <v>0.5416666666666666</v>
      </c>
      <c r="F36" s="31"/>
      <c r="G36" s="32">
        <v>0.20833333333333334</v>
      </c>
      <c r="H36" s="32">
        <f>IF(E36-D36&lt;=0,0,IF(E36-D36&lt;G36,E36-D36,G36-L36-O36))</f>
        <v>0.20833333333333334</v>
      </c>
      <c r="I36" s="32">
        <f>IF(E36-(D36+G36)&lt;=0,0,E36-(D36+G36))</f>
        <v>0.02083333333333326</v>
      </c>
      <c r="J36" s="4">
        <v>0</v>
      </c>
      <c r="K36" s="4">
        <v>0</v>
      </c>
      <c r="L36" s="4">
        <v>0</v>
      </c>
      <c r="M36" s="4">
        <v>0</v>
      </c>
      <c r="N36" s="3">
        <v>0.020833333333333332</v>
      </c>
      <c r="O36" s="4">
        <v>0</v>
      </c>
      <c r="P36" s="4">
        <v>0</v>
      </c>
      <c r="Q36" s="29">
        <f>(SUM(H36:M36))+P36-N36</f>
        <v>0.20833333333333326</v>
      </c>
      <c r="R36" s="73"/>
    </row>
    <row r="37" spans="2:18" s="33" customFormat="1" ht="12.75" customHeight="1">
      <c r="B37" s="38" t="s">
        <v>47</v>
      </c>
      <c r="C37" s="30" t="s">
        <v>64</v>
      </c>
      <c r="D37" s="3">
        <v>0.3125</v>
      </c>
      <c r="E37" s="3">
        <v>0.6666666666666666</v>
      </c>
      <c r="F37" s="31"/>
      <c r="G37" s="32">
        <v>0.3333333333333333</v>
      </c>
      <c r="H37" s="32">
        <f>IF(E37-D37&lt;=0,0,IF(E37-D37&lt;G37,E37-D37,G37-L37-O37))</f>
        <v>0.3333333333333333</v>
      </c>
      <c r="I37" s="32">
        <f>IF(E37-(D37+G37)&lt;=0,0,E37-(D37+G37))</f>
        <v>0.02083333333333337</v>
      </c>
      <c r="J37" s="4">
        <v>0</v>
      </c>
      <c r="K37" s="4">
        <v>0</v>
      </c>
      <c r="L37" s="4">
        <v>0</v>
      </c>
      <c r="M37" s="4">
        <v>0</v>
      </c>
      <c r="N37" s="3">
        <v>0.020833333333333332</v>
      </c>
      <c r="O37" s="4">
        <v>0</v>
      </c>
      <c r="P37" s="4">
        <v>0</v>
      </c>
      <c r="Q37" s="29">
        <f>(SUM(H37:M37))+P37-N37</f>
        <v>0.33333333333333337</v>
      </c>
      <c r="R37" s="73"/>
    </row>
    <row r="38" spans="2:18" s="42" customFormat="1" ht="12.75">
      <c r="B38" s="29" t="s">
        <v>48</v>
      </c>
      <c r="C38" s="30" t="s">
        <v>65</v>
      </c>
      <c r="D38" s="3">
        <v>0.3125</v>
      </c>
      <c r="E38" s="3">
        <v>0.5416666666666666</v>
      </c>
      <c r="F38" s="31"/>
      <c r="G38" s="32">
        <v>0.20833333333333334</v>
      </c>
      <c r="H38" s="32">
        <f>IF(E38-D38&lt;=0,0,IF(E38-D38&lt;G38,E38-D38,G38-L38-O38))</f>
        <v>0.20833333333333334</v>
      </c>
      <c r="I38" s="32">
        <f>IF(E38-(D38+G38)&lt;=0,0,E38-(D38+G38))</f>
        <v>0.02083333333333326</v>
      </c>
      <c r="J38" s="4">
        <v>0</v>
      </c>
      <c r="K38" s="4">
        <v>0</v>
      </c>
      <c r="L38" s="4">
        <v>0</v>
      </c>
      <c r="M38" s="4">
        <v>0</v>
      </c>
      <c r="N38" s="3">
        <v>0.020833333333333332</v>
      </c>
      <c r="O38" s="4">
        <v>0</v>
      </c>
      <c r="P38" s="4">
        <v>0</v>
      </c>
      <c r="Q38" s="29">
        <f>(SUM(H38:M38))+P38-N38</f>
        <v>0.20833333333333326</v>
      </c>
      <c r="R38" s="72"/>
    </row>
    <row r="39" spans="2:18" s="42" customFormat="1" ht="12.75">
      <c r="B39" s="29" t="s">
        <v>49</v>
      </c>
      <c r="C39" s="30" t="s">
        <v>66</v>
      </c>
      <c r="D39" s="3">
        <v>0.3125</v>
      </c>
      <c r="E39" s="3">
        <v>0.5416666666666666</v>
      </c>
      <c r="F39" s="31"/>
      <c r="G39" s="32">
        <v>0.20833333333333334</v>
      </c>
      <c r="H39" s="32">
        <f>IF(E39-D39&lt;=0,0,IF(E39-D39&lt;G39,E39-D39,G39-L39-O39))</f>
        <v>0.20833333333333334</v>
      </c>
      <c r="I39" s="32">
        <f>IF(E39-(D39+G39)&lt;=0,0,E39-(D39+G39))</f>
        <v>0.02083333333333326</v>
      </c>
      <c r="J39" s="4">
        <v>0</v>
      </c>
      <c r="K39" s="4">
        <v>0</v>
      </c>
      <c r="L39" s="4">
        <v>0</v>
      </c>
      <c r="M39" s="4">
        <v>0</v>
      </c>
      <c r="N39" s="3">
        <v>0.020833333333333332</v>
      </c>
      <c r="O39" s="4">
        <v>0</v>
      </c>
      <c r="P39" s="4">
        <v>0</v>
      </c>
      <c r="Q39" s="29">
        <f>(SUM(H39:M39))+P39-N39</f>
        <v>0.20833333333333326</v>
      </c>
      <c r="R39" s="72"/>
    </row>
    <row r="40" spans="2:18" s="42" customFormat="1" ht="12.75">
      <c r="B40" s="29" t="s">
        <v>59</v>
      </c>
      <c r="C40" s="30" t="s">
        <v>68</v>
      </c>
      <c r="D40" s="80"/>
      <c r="E40" s="80"/>
      <c r="F40" s="31"/>
      <c r="G40" s="32"/>
      <c r="H40" s="32"/>
      <c r="I40" s="32"/>
      <c r="J40" s="81"/>
      <c r="K40" s="81"/>
      <c r="L40" s="81"/>
      <c r="M40" s="81"/>
      <c r="N40" s="80"/>
      <c r="O40" s="81"/>
      <c r="P40" s="81"/>
      <c r="Q40" s="29"/>
      <c r="R40" s="87"/>
    </row>
    <row r="41" spans="2:18" s="33" customFormat="1" ht="12.75">
      <c r="B41" s="38" t="s">
        <v>60</v>
      </c>
      <c r="C41" s="30" t="s">
        <v>69</v>
      </c>
      <c r="D41" s="89"/>
      <c r="E41" s="89"/>
      <c r="F41" s="34"/>
      <c r="G41" s="32"/>
      <c r="H41" s="32"/>
      <c r="I41" s="32"/>
      <c r="J41" s="43"/>
      <c r="K41" s="43"/>
      <c r="L41" s="43"/>
      <c r="M41" s="43"/>
      <c r="N41" s="43"/>
      <c r="O41" s="43"/>
      <c r="P41" s="43"/>
      <c r="Q41" s="77"/>
      <c r="R41" s="90"/>
    </row>
    <row r="42" spans="4:18" s="33" customFormat="1" ht="24">
      <c r="D42" s="49"/>
      <c r="E42" s="49"/>
      <c r="G42" s="50" t="s">
        <v>50</v>
      </c>
      <c r="H42" s="51">
        <f aca="true" t="shared" si="1" ref="H42:Q42">SUM(H10:H33)+SUM(H35:H41)</f>
        <v>5.375</v>
      </c>
      <c r="I42" s="51">
        <f t="shared" si="1"/>
        <v>0.43749999999999933</v>
      </c>
      <c r="J42" s="51">
        <f t="shared" si="1"/>
        <v>0</v>
      </c>
      <c r="K42" s="51">
        <f t="shared" si="1"/>
        <v>0.3541666666666667</v>
      </c>
      <c r="L42" s="51">
        <f t="shared" si="1"/>
        <v>0</v>
      </c>
      <c r="M42" s="51">
        <f t="shared" si="1"/>
        <v>0</v>
      </c>
      <c r="N42" s="51">
        <f t="shared" si="1"/>
        <v>0.4374999999999999</v>
      </c>
      <c r="O42" s="51">
        <f t="shared" si="1"/>
        <v>0</v>
      </c>
      <c r="P42" s="51">
        <f t="shared" si="1"/>
        <v>0</v>
      </c>
      <c r="Q42" s="52">
        <f t="shared" si="1"/>
        <v>5.729166666666666</v>
      </c>
      <c r="R42" s="53"/>
    </row>
    <row r="43" spans="4:18" s="40" customFormat="1" ht="12.75">
      <c r="D43" s="54"/>
      <c r="E43" s="54"/>
      <c r="G43" s="55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39"/>
    </row>
    <row r="44" spans="4:18" s="40" customFormat="1" ht="33.75" customHeight="1">
      <c r="D44" s="54"/>
      <c r="E44" s="54"/>
      <c r="G44" s="56" t="s">
        <v>51</v>
      </c>
      <c r="H44" s="51">
        <f aca="true" t="shared" si="2" ref="H44:Q44">SUM(H35:H41)</f>
        <v>1.2916666666666665</v>
      </c>
      <c r="I44" s="51">
        <f t="shared" si="2"/>
        <v>0.10416666666666652</v>
      </c>
      <c r="J44" s="51">
        <f t="shared" si="2"/>
        <v>0</v>
      </c>
      <c r="K44" s="51">
        <f t="shared" si="2"/>
        <v>0</v>
      </c>
      <c r="L44" s="51">
        <f t="shared" si="2"/>
        <v>0</v>
      </c>
      <c r="M44" s="51">
        <f t="shared" si="2"/>
        <v>0</v>
      </c>
      <c r="N44" s="51">
        <f t="shared" si="2"/>
        <v>0.10416666666666666</v>
      </c>
      <c r="O44" s="51">
        <f t="shared" si="2"/>
        <v>0</v>
      </c>
      <c r="P44" s="51">
        <f t="shared" si="2"/>
        <v>0</v>
      </c>
      <c r="Q44" s="51">
        <f t="shared" si="2"/>
        <v>1.2916666666666665</v>
      </c>
      <c r="R44" s="91" t="s">
        <v>99</v>
      </c>
    </row>
    <row r="45" spans="7:18" s="7" customFormat="1" ht="12.75">
      <c r="G45" s="14"/>
      <c r="H45" s="14"/>
      <c r="I45" s="57"/>
      <c r="M45" s="58"/>
      <c r="O45" s="59"/>
      <c r="R45" s="8"/>
    </row>
    <row r="46" spans="7:18" s="7" customFormat="1" ht="12.75">
      <c r="G46" s="13" t="s">
        <v>52</v>
      </c>
      <c r="H46" s="5" t="s">
        <v>77</v>
      </c>
      <c r="I46" s="1"/>
      <c r="J46" s="2"/>
      <c r="K46" s="2"/>
      <c r="O46" s="59"/>
      <c r="R46" s="8"/>
    </row>
    <row r="47" spans="7:18" s="7" customFormat="1" ht="12.75">
      <c r="G47" s="59"/>
      <c r="H47" s="2"/>
      <c r="I47" s="1"/>
      <c r="J47" s="2"/>
      <c r="K47" s="2"/>
      <c r="O47" s="59"/>
      <c r="R47" s="8"/>
    </row>
    <row r="48" spans="7:19" s="7" customFormat="1" ht="12.75">
      <c r="G48" s="13" t="s">
        <v>53</v>
      </c>
      <c r="H48" s="2"/>
      <c r="I48" s="1"/>
      <c r="J48" s="2"/>
      <c r="K48" s="2"/>
      <c r="M48" s="58"/>
      <c r="O48" s="59"/>
      <c r="S48" s="8"/>
    </row>
    <row r="49" spans="7:19" s="7" customFormat="1" ht="12.75">
      <c r="G49" s="59"/>
      <c r="H49" s="2"/>
      <c r="I49" s="1"/>
      <c r="J49" s="2"/>
      <c r="K49" s="2"/>
      <c r="M49" s="58"/>
      <c r="O49" s="59"/>
      <c r="S49" s="8"/>
    </row>
    <row r="50" spans="7:19" s="7" customFormat="1" ht="12.75">
      <c r="G50" s="13" t="s">
        <v>54</v>
      </c>
      <c r="H50" s="2"/>
      <c r="I50" s="1"/>
      <c r="J50" s="2"/>
      <c r="K50" s="2"/>
      <c r="S50" s="8"/>
    </row>
  </sheetData>
  <sheetProtection sheet="1" objects="1" scenarios="1"/>
  <mergeCells count="6">
    <mergeCell ref="R7:R8"/>
    <mergeCell ref="E9:G9"/>
    <mergeCell ref="E34:G34"/>
    <mergeCell ref="H3:J3"/>
    <mergeCell ref="H4:J4"/>
    <mergeCell ref="H6:J6"/>
  </mergeCells>
  <printOptions/>
  <pageMargins left="0.1968503937007874" right="0.1968503937007874" top="0.787401574803149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zoomScale="85" zoomScaleNormal="85" workbookViewId="0" topLeftCell="A1">
      <selection activeCell="H20" sqref="H20"/>
    </sheetView>
  </sheetViews>
  <sheetFormatPr defaultColWidth="9.00390625" defaultRowHeight="12.75"/>
  <cols>
    <col min="1" max="1" width="2.75390625" style="28" customWidth="1"/>
    <col min="2" max="2" width="7.00390625" style="28" customWidth="1"/>
    <col min="3" max="3" width="4.625" style="28" customWidth="1"/>
    <col min="4" max="4" width="8.75390625" style="28" customWidth="1"/>
    <col min="5" max="5" width="9.125" style="28" customWidth="1"/>
    <col min="6" max="6" width="2.75390625" style="28" customWidth="1"/>
    <col min="7" max="7" width="10.25390625" style="28" customWidth="1"/>
    <col min="8" max="8" width="9.375" style="28" customWidth="1"/>
    <col min="9" max="9" width="10.875" style="60" customWidth="1"/>
    <col min="10" max="10" width="10.00390625" style="60" customWidth="1"/>
    <col min="11" max="17" width="10.00390625" style="28" customWidth="1"/>
    <col min="18" max="18" width="26.25390625" style="28" customWidth="1"/>
    <col min="19" max="16384" width="9.125" style="28" customWidth="1"/>
  </cols>
  <sheetData>
    <row r="1" spans="7:19" s="7" customFormat="1" ht="15.75">
      <c r="G1" s="8" t="s">
        <v>0</v>
      </c>
      <c r="H1" s="9" t="s">
        <v>58</v>
      </c>
      <c r="I1" s="10"/>
      <c r="J1" s="11"/>
      <c r="K1" s="11"/>
      <c r="L1" s="11"/>
      <c r="M1" s="11"/>
      <c r="N1" s="11"/>
      <c r="O1" s="11"/>
      <c r="P1" s="11"/>
      <c r="Q1" s="8"/>
      <c r="R1" s="8"/>
      <c r="S1" s="8"/>
    </row>
    <row r="2" spans="7:19" s="7" customFormat="1" ht="6" customHeight="1">
      <c r="G2" s="8"/>
      <c r="H2" s="12"/>
      <c r="I2" s="10"/>
      <c r="J2" s="11"/>
      <c r="K2" s="11"/>
      <c r="L2" s="11"/>
      <c r="M2" s="11"/>
      <c r="N2" s="11"/>
      <c r="O2" s="11"/>
      <c r="P2" s="11"/>
      <c r="Q2" s="8"/>
      <c r="R2" s="8"/>
      <c r="S2" s="8"/>
    </row>
    <row r="3" spans="7:19" s="7" customFormat="1" ht="15.75">
      <c r="G3" s="13" t="s">
        <v>72</v>
      </c>
      <c r="H3" s="101"/>
      <c r="I3" s="101"/>
      <c r="J3" s="101"/>
      <c r="N3" s="14"/>
      <c r="O3" s="15" t="s">
        <v>80</v>
      </c>
      <c r="P3" s="15"/>
      <c r="S3" s="8"/>
    </row>
    <row r="4" spans="7:19" s="7" customFormat="1" ht="12.75">
      <c r="G4" s="13" t="s">
        <v>1</v>
      </c>
      <c r="H4" s="102"/>
      <c r="I4" s="102"/>
      <c r="J4" s="102"/>
      <c r="Q4" s="7" t="s">
        <v>0</v>
      </c>
      <c r="S4" s="8"/>
    </row>
    <row r="5" spans="7:19" s="7" customFormat="1" ht="12" customHeight="1">
      <c r="G5" s="13" t="s">
        <v>2</v>
      </c>
      <c r="H5" s="79"/>
      <c r="I5" s="79"/>
      <c r="J5" s="79"/>
      <c r="S5" s="8"/>
    </row>
    <row r="6" spans="4:19" s="7" customFormat="1" ht="10.5" customHeight="1" thickBot="1">
      <c r="D6" s="16"/>
      <c r="E6" s="16"/>
      <c r="G6" s="78"/>
      <c r="H6" s="103"/>
      <c r="I6" s="103"/>
      <c r="J6" s="103"/>
      <c r="N6" s="16"/>
      <c r="O6" s="16"/>
      <c r="S6" s="8"/>
    </row>
    <row r="7" spans="2:18" s="7" customFormat="1" ht="18.75" customHeight="1">
      <c r="B7" s="17" t="s">
        <v>5</v>
      </c>
      <c r="C7" s="17" t="s">
        <v>67</v>
      </c>
      <c r="D7" s="18" t="s">
        <v>3</v>
      </c>
      <c r="E7" s="19" t="s">
        <v>4</v>
      </c>
      <c r="F7" s="20"/>
      <c r="G7" s="17" t="s">
        <v>6</v>
      </c>
      <c r="H7" s="65" t="s">
        <v>7</v>
      </c>
      <c r="I7" s="66"/>
      <c r="J7" s="18" t="s">
        <v>8</v>
      </c>
      <c r="K7" s="18" t="s">
        <v>9</v>
      </c>
      <c r="L7" s="18" t="s">
        <v>10</v>
      </c>
      <c r="M7" s="67" t="s">
        <v>11</v>
      </c>
      <c r="N7" s="18" t="s">
        <v>61</v>
      </c>
      <c r="O7" s="18" t="s">
        <v>55</v>
      </c>
      <c r="P7" s="68" t="s">
        <v>12</v>
      </c>
      <c r="Q7" s="19" t="s">
        <v>13</v>
      </c>
      <c r="R7" s="93" t="s">
        <v>70</v>
      </c>
    </row>
    <row r="8" spans="2:18" s="25" customFormat="1" ht="15.75" customHeight="1" thickBot="1">
      <c r="B8" s="21"/>
      <c r="C8" s="21"/>
      <c r="D8" s="22"/>
      <c r="E8" s="23"/>
      <c r="F8" s="20"/>
      <c r="G8" s="21" t="s">
        <v>14</v>
      </c>
      <c r="H8" s="22" t="s">
        <v>15</v>
      </c>
      <c r="I8" s="69" t="s">
        <v>16</v>
      </c>
      <c r="J8" s="22" t="s">
        <v>17</v>
      </c>
      <c r="K8" s="22" t="s">
        <v>57</v>
      </c>
      <c r="L8" s="22"/>
      <c r="M8" s="24"/>
      <c r="N8" s="22"/>
      <c r="O8" s="22" t="s">
        <v>56</v>
      </c>
      <c r="P8" s="70" t="s">
        <v>18</v>
      </c>
      <c r="Q8" s="23" t="s">
        <v>19</v>
      </c>
      <c r="R8" s="94"/>
    </row>
    <row r="9" spans="2:18" ht="21.75" customHeight="1">
      <c r="B9" s="26"/>
      <c r="C9" s="26"/>
      <c r="D9" s="27"/>
      <c r="E9" s="95" t="s">
        <v>71</v>
      </c>
      <c r="F9" s="96"/>
      <c r="G9" s="104"/>
      <c r="H9" s="76">
        <f>SUM(Březen!H44)</f>
        <v>1.2916666666666665</v>
      </c>
      <c r="I9" s="76">
        <f>SUM(Březen!I44)</f>
        <v>0.10416666666666652</v>
      </c>
      <c r="J9" s="76">
        <f>SUM(Březen!J44)</f>
        <v>0</v>
      </c>
      <c r="K9" s="76">
        <f>SUM(Březen!K44)</f>
        <v>0</v>
      </c>
      <c r="L9" s="76">
        <f>SUM(Březen!L44)</f>
        <v>0</v>
      </c>
      <c r="M9" s="76">
        <f>SUM(Březen!M44)</f>
        <v>0</v>
      </c>
      <c r="N9" s="76">
        <f>SUM(Březen!N44)</f>
        <v>0.10416666666666666</v>
      </c>
      <c r="O9" s="76">
        <f>SUM(Březen!O44)</f>
        <v>0</v>
      </c>
      <c r="P9" s="76">
        <f>SUM(Březen!P44)</f>
        <v>0</v>
      </c>
      <c r="Q9" s="77">
        <f>SUM(Březen!Q44)</f>
        <v>1.2916666666666665</v>
      </c>
      <c r="R9" s="26"/>
    </row>
    <row r="10" spans="2:18" s="33" customFormat="1" ht="12.75">
      <c r="B10" s="35" t="s">
        <v>20</v>
      </c>
      <c r="C10" s="30" t="s">
        <v>62</v>
      </c>
      <c r="D10" s="3">
        <v>0.3125</v>
      </c>
      <c r="E10" s="3">
        <v>0.6666666666666666</v>
      </c>
      <c r="F10" s="31"/>
      <c r="G10" s="32">
        <v>0.3333333333333333</v>
      </c>
      <c r="H10" s="32">
        <f>IF(E10-D10&lt;=0,0,IF(E10-D10&lt;G10,E10-D10,G10-L10-O10))</f>
        <v>0.3333333333333333</v>
      </c>
      <c r="I10" s="32">
        <f>IF(E10-(D10+G10)&lt;=0,0,E10-(D10+G10))</f>
        <v>0.02083333333333337</v>
      </c>
      <c r="J10" s="4">
        <v>0</v>
      </c>
      <c r="K10" s="4">
        <v>0</v>
      </c>
      <c r="L10" s="4">
        <v>0</v>
      </c>
      <c r="M10" s="4">
        <v>0</v>
      </c>
      <c r="N10" s="3">
        <v>0.020833333333333332</v>
      </c>
      <c r="O10" s="4">
        <v>0</v>
      </c>
      <c r="P10" s="4">
        <v>0</v>
      </c>
      <c r="Q10" s="29">
        <f>(SUM(H10:M10))+P10-N10</f>
        <v>0.33333333333333337</v>
      </c>
      <c r="R10" s="72"/>
    </row>
    <row r="11" spans="2:18" s="33" customFormat="1" ht="12.75">
      <c r="B11" s="35" t="s">
        <v>21</v>
      </c>
      <c r="C11" s="30" t="s">
        <v>63</v>
      </c>
      <c r="D11" s="3">
        <v>0.3125</v>
      </c>
      <c r="E11" s="3">
        <v>0.5416666666666666</v>
      </c>
      <c r="F11" s="31"/>
      <c r="G11" s="32">
        <v>0.20833333333333334</v>
      </c>
      <c r="H11" s="32">
        <f>IF(E11-D11&lt;=0,0,IF(E11-D11&lt;G11,E11-D11,G11-L11-O11))</f>
        <v>0.20833333333333334</v>
      </c>
      <c r="I11" s="32">
        <f>IF(E11-(D11+G11)&lt;=0,0,E11-(D11+G11))</f>
        <v>0.02083333333333326</v>
      </c>
      <c r="J11" s="4">
        <v>0</v>
      </c>
      <c r="K11" s="4">
        <v>0</v>
      </c>
      <c r="L11" s="4">
        <v>0</v>
      </c>
      <c r="M11" s="4">
        <v>0</v>
      </c>
      <c r="N11" s="3">
        <v>0.020833333333333332</v>
      </c>
      <c r="O11" s="4">
        <v>0</v>
      </c>
      <c r="P11" s="4">
        <v>0</v>
      </c>
      <c r="Q11" s="29">
        <f>(SUM(H11:M11))+P11-N11</f>
        <v>0.20833333333333326</v>
      </c>
      <c r="R11" s="73"/>
    </row>
    <row r="12" spans="2:18" s="33" customFormat="1" ht="12.75">
      <c r="B12" s="35" t="s">
        <v>22</v>
      </c>
      <c r="C12" s="30" t="s">
        <v>64</v>
      </c>
      <c r="D12" s="3">
        <v>0.3125</v>
      </c>
      <c r="E12" s="3">
        <v>0.6666666666666666</v>
      </c>
      <c r="F12" s="31"/>
      <c r="G12" s="32">
        <v>0.3333333333333333</v>
      </c>
      <c r="H12" s="32">
        <f>IF(E12-D12&lt;=0,0,IF(E12-D12&lt;G12,E12-D12,G12-L12-O12))</f>
        <v>0.3333333333333333</v>
      </c>
      <c r="I12" s="32">
        <f>IF(E12-(D12+G12)&lt;=0,0,E12-(D12+G12))</f>
        <v>0.02083333333333337</v>
      </c>
      <c r="J12" s="4">
        <v>0</v>
      </c>
      <c r="K12" s="4">
        <v>0</v>
      </c>
      <c r="L12" s="4">
        <v>0</v>
      </c>
      <c r="M12" s="4">
        <v>0</v>
      </c>
      <c r="N12" s="3">
        <v>0.020833333333333332</v>
      </c>
      <c r="O12" s="4">
        <v>0</v>
      </c>
      <c r="P12" s="4">
        <v>0</v>
      </c>
      <c r="Q12" s="29">
        <f>(SUM(H12:M12))+P12-N12</f>
        <v>0.33333333333333337</v>
      </c>
      <c r="R12" s="73"/>
    </row>
    <row r="13" spans="2:18" s="33" customFormat="1" ht="12.75">
      <c r="B13" s="35" t="s">
        <v>23</v>
      </c>
      <c r="C13" s="30" t="s">
        <v>65</v>
      </c>
      <c r="D13" s="3">
        <v>0.3125</v>
      </c>
      <c r="E13" s="3">
        <v>0.5416666666666666</v>
      </c>
      <c r="F13" s="31"/>
      <c r="G13" s="32">
        <v>0.20833333333333334</v>
      </c>
      <c r="H13" s="32">
        <f>IF(E13-D13&lt;=0,0,IF(E13-D13&lt;G13,E13-D13,G13-L13-O13))</f>
        <v>0.20833333333333334</v>
      </c>
      <c r="I13" s="32">
        <f>IF(E13-(D13+G13)&lt;=0,0,E13-(D13+G13))</f>
        <v>0.02083333333333326</v>
      </c>
      <c r="J13" s="4">
        <v>0</v>
      </c>
      <c r="K13" s="4">
        <v>0</v>
      </c>
      <c r="L13" s="4">
        <v>0</v>
      </c>
      <c r="M13" s="4">
        <v>0</v>
      </c>
      <c r="N13" s="3">
        <v>0.020833333333333332</v>
      </c>
      <c r="O13" s="4">
        <v>0</v>
      </c>
      <c r="P13" s="4">
        <v>0</v>
      </c>
      <c r="Q13" s="29">
        <f>(SUM(H13:M13))+P13-N13</f>
        <v>0.20833333333333326</v>
      </c>
      <c r="R13" s="73"/>
    </row>
    <row r="14" spans="2:18" s="40" customFormat="1" ht="12.75" customHeight="1">
      <c r="B14" s="35" t="s">
        <v>24</v>
      </c>
      <c r="C14" s="30" t="s">
        <v>66</v>
      </c>
      <c r="D14" s="3">
        <v>0.3125</v>
      </c>
      <c r="E14" s="3">
        <v>0.5416666666666666</v>
      </c>
      <c r="F14" s="31"/>
      <c r="G14" s="32">
        <v>0.20833333333333334</v>
      </c>
      <c r="H14" s="32">
        <f>IF(E14-D14&lt;=0,0,IF(E14-D14&lt;G14,E14-D14,G14-L14-O14))</f>
        <v>0.20833333333333334</v>
      </c>
      <c r="I14" s="32">
        <f>IF(E14-(D14+G14)&lt;=0,0,E14-(D14+G14))</f>
        <v>0.02083333333333326</v>
      </c>
      <c r="J14" s="4">
        <v>0</v>
      </c>
      <c r="K14" s="4">
        <v>0</v>
      </c>
      <c r="L14" s="4">
        <v>0</v>
      </c>
      <c r="M14" s="4">
        <v>0</v>
      </c>
      <c r="N14" s="3">
        <v>0.020833333333333332</v>
      </c>
      <c r="O14" s="4">
        <v>0</v>
      </c>
      <c r="P14" s="4">
        <v>0</v>
      </c>
      <c r="Q14" s="29">
        <f>(SUM(H14:M14))+P14-N14</f>
        <v>0.20833333333333326</v>
      </c>
      <c r="R14" s="73"/>
    </row>
    <row r="15" spans="2:18" s="33" customFormat="1" ht="12.75">
      <c r="B15" s="35" t="s">
        <v>25</v>
      </c>
      <c r="C15" s="30" t="s">
        <v>68</v>
      </c>
      <c r="D15" s="36"/>
      <c r="E15" s="36"/>
      <c r="F15" s="34"/>
      <c r="G15" s="32"/>
      <c r="H15" s="32"/>
      <c r="I15" s="32"/>
      <c r="J15" s="32"/>
      <c r="K15" s="32" t="s">
        <v>0</v>
      </c>
      <c r="L15" s="32"/>
      <c r="M15" s="32"/>
      <c r="N15" s="32"/>
      <c r="O15" s="32"/>
      <c r="P15" s="32"/>
      <c r="Q15" s="29"/>
      <c r="R15" s="63"/>
    </row>
    <row r="16" spans="2:18" ht="12.75">
      <c r="B16" s="35" t="s">
        <v>26</v>
      </c>
      <c r="C16" s="37" t="s">
        <v>69</v>
      </c>
      <c r="D16" s="36"/>
      <c r="E16" s="36"/>
      <c r="F16" s="34"/>
      <c r="G16" s="32"/>
      <c r="H16" s="32"/>
      <c r="I16" s="32"/>
      <c r="J16" s="41"/>
      <c r="K16" s="41"/>
      <c r="L16" s="41"/>
      <c r="M16" s="41"/>
      <c r="N16" s="41"/>
      <c r="O16" s="41"/>
      <c r="P16" s="41"/>
      <c r="Q16" s="29"/>
      <c r="R16" s="62"/>
    </row>
    <row r="17" spans="2:18" s="33" customFormat="1" ht="12.75">
      <c r="B17" s="35" t="s">
        <v>27</v>
      </c>
      <c r="C17" s="30" t="s">
        <v>62</v>
      </c>
      <c r="D17" s="3">
        <v>0.3125</v>
      </c>
      <c r="E17" s="3">
        <v>0.6666666666666666</v>
      </c>
      <c r="F17" s="31"/>
      <c r="G17" s="32">
        <v>0.3333333333333333</v>
      </c>
      <c r="H17" s="32">
        <f>IF(E17-D17&lt;=0,0,IF(E17-D17&lt;G17,E17-D17,G17-L17-O17))</f>
        <v>0.3333333333333333</v>
      </c>
      <c r="I17" s="32">
        <f>IF(E17-(D17+G17)&lt;=0,0,E17-(D17+G17))</f>
        <v>0.02083333333333337</v>
      </c>
      <c r="J17" s="4">
        <v>0</v>
      </c>
      <c r="K17" s="4">
        <v>0</v>
      </c>
      <c r="L17" s="4">
        <v>0</v>
      </c>
      <c r="M17" s="4">
        <v>0</v>
      </c>
      <c r="N17" s="3">
        <v>0.020833333333333332</v>
      </c>
      <c r="O17" s="4">
        <v>0</v>
      </c>
      <c r="P17" s="4">
        <v>0</v>
      </c>
      <c r="Q17" s="29">
        <f>(SUM(H17:M17))+P17-N17</f>
        <v>0.33333333333333337</v>
      </c>
      <c r="R17" s="73"/>
    </row>
    <row r="18" spans="2:18" ht="12.75">
      <c r="B18" s="35" t="s">
        <v>28</v>
      </c>
      <c r="C18" s="30" t="s">
        <v>63</v>
      </c>
      <c r="D18" s="3">
        <v>0.3125</v>
      </c>
      <c r="E18" s="3">
        <v>0.5416666666666666</v>
      </c>
      <c r="F18" s="31"/>
      <c r="G18" s="32">
        <v>0.20833333333333334</v>
      </c>
      <c r="H18" s="32">
        <f>IF(E18-D18&lt;=0,0,IF(E18-D18&lt;G18,E18-D18,G18-L18-O18))</f>
        <v>0.20833333333333334</v>
      </c>
      <c r="I18" s="32">
        <f>IF(E18-(D18+G18)&lt;=0,0,E18-(D18+G18))</f>
        <v>0.02083333333333326</v>
      </c>
      <c r="J18" s="4">
        <v>0</v>
      </c>
      <c r="K18" s="4">
        <v>0</v>
      </c>
      <c r="L18" s="4">
        <v>0</v>
      </c>
      <c r="M18" s="4">
        <v>0</v>
      </c>
      <c r="N18" s="6">
        <v>0.020833333333333332</v>
      </c>
      <c r="O18" s="4">
        <v>0</v>
      </c>
      <c r="P18" s="4">
        <v>0</v>
      </c>
      <c r="Q18" s="29">
        <f>(SUM(H18:M18))+P18-N18</f>
        <v>0.20833333333333326</v>
      </c>
      <c r="R18" s="74"/>
    </row>
    <row r="19" spans="2:18" s="33" customFormat="1" ht="12.75" customHeight="1">
      <c r="B19" s="35" t="s">
        <v>29</v>
      </c>
      <c r="C19" s="30" t="s">
        <v>64</v>
      </c>
      <c r="D19" s="3">
        <v>0.3125</v>
      </c>
      <c r="E19" s="3">
        <v>0.6666666666666666</v>
      </c>
      <c r="F19" s="31"/>
      <c r="G19" s="32">
        <v>0.3333333333333333</v>
      </c>
      <c r="H19" s="32">
        <f>IF(E19-D19&lt;=0,0,IF(E19-D19&lt;G19,E19-D19,G19-L19-O19))</f>
        <v>0.3333333333333333</v>
      </c>
      <c r="I19" s="32">
        <f>IF(E19-(D19+G19)&lt;=0,0,E19-(D19+G19))</f>
        <v>0.02083333333333337</v>
      </c>
      <c r="J19" s="4">
        <v>0</v>
      </c>
      <c r="K19" s="4">
        <v>0</v>
      </c>
      <c r="L19" s="4">
        <v>0</v>
      </c>
      <c r="M19" s="4">
        <v>0</v>
      </c>
      <c r="N19" s="3">
        <v>0.020833333333333332</v>
      </c>
      <c r="O19" s="4">
        <v>0</v>
      </c>
      <c r="P19" s="4">
        <v>0</v>
      </c>
      <c r="Q19" s="29">
        <f>(SUM(H19:M19))+P19-N19</f>
        <v>0.33333333333333337</v>
      </c>
      <c r="R19" s="73"/>
    </row>
    <row r="20" spans="2:18" s="33" customFormat="1" ht="12.75">
      <c r="B20" s="35" t="s">
        <v>30</v>
      </c>
      <c r="C20" s="30" t="s">
        <v>65</v>
      </c>
      <c r="D20" s="3">
        <v>0.3125</v>
      </c>
      <c r="E20" s="3">
        <v>0.5416666666666666</v>
      </c>
      <c r="F20" s="31"/>
      <c r="G20" s="32">
        <v>0.20833333333333334</v>
      </c>
      <c r="H20" s="32">
        <f>IF(E20-D20&lt;=0,0,IF(E20-D20&lt;G20,E20-D20,G20-L20-O20))</f>
        <v>0.20833333333333334</v>
      </c>
      <c r="I20" s="32">
        <f>IF(E20-(D20+G20)&lt;=0,0,E20-(D20+G20))</f>
        <v>0.02083333333333326</v>
      </c>
      <c r="J20" s="4">
        <v>0</v>
      </c>
      <c r="K20" s="4">
        <v>0</v>
      </c>
      <c r="L20" s="4">
        <v>0</v>
      </c>
      <c r="M20" s="4">
        <v>0</v>
      </c>
      <c r="N20" s="3">
        <v>0.020833333333333332</v>
      </c>
      <c r="O20" s="4">
        <v>0</v>
      </c>
      <c r="P20" s="4">
        <v>0</v>
      </c>
      <c r="Q20" s="29">
        <f>(SUM(H20:M20))+P20-N20</f>
        <v>0.20833333333333326</v>
      </c>
      <c r="R20" s="73"/>
    </row>
    <row r="21" spans="2:18" s="33" customFormat="1" ht="12.75">
      <c r="B21" s="35" t="s">
        <v>31</v>
      </c>
      <c r="C21" s="30" t="s">
        <v>66</v>
      </c>
      <c r="D21" s="3">
        <v>0.3125</v>
      </c>
      <c r="E21" s="3">
        <v>0.5416666666666666</v>
      </c>
      <c r="F21" s="31"/>
      <c r="G21" s="32">
        <v>0.20833333333333334</v>
      </c>
      <c r="H21" s="32">
        <f>IF(E21-D21&lt;=0,0,IF(E21-D21&lt;G21,E21-D21,G21-L21-O21))</f>
        <v>0.20833333333333334</v>
      </c>
      <c r="I21" s="32">
        <f>IF(E21-(D21+G21)&lt;=0,0,E21-(D21+G21))</f>
        <v>0.02083333333333326</v>
      </c>
      <c r="J21" s="4">
        <v>0</v>
      </c>
      <c r="K21" s="4">
        <v>0</v>
      </c>
      <c r="L21" s="4">
        <v>0</v>
      </c>
      <c r="M21" s="4">
        <v>0</v>
      </c>
      <c r="N21" s="3">
        <v>0.020833333333333332</v>
      </c>
      <c r="O21" s="4">
        <v>0</v>
      </c>
      <c r="P21" s="4">
        <v>0</v>
      </c>
      <c r="Q21" s="29">
        <f>(SUM(H21:M21))+P21-N21</f>
        <v>0.20833333333333326</v>
      </c>
      <c r="R21" s="73"/>
    </row>
    <row r="22" spans="2:18" s="42" customFormat="1" ht="12.75">
      <c r="B22" s="35" t="s">
        <v>32</v>
      </c>
      <c r="C22" s="30" t="s">
        <v>68</v>
      </c>
      <c r="D22" s="36"/>
      <c r="E22" s="36"/>
      <c r="F22" s="34"/>
      <c r="G22" s="32"/>
      <c r="H22" s="32"/>
      <c r="I22" s="32"/>
      <c r="J22" s="32"/>
      <c r="K22" s="32" t="s">
        <v>0</v>
      </c>
      <c r="L22" s="32"/>
      <c r="M22" s="32"/>
      <c r="N22" s="32"/>
      <c r="O22" s="32"/>
      <c r="P22" s="32"/>
      <c r="Q22" s="29"/>
      <c r="R22" s="64"/>
    </row>
    <row r="23" spans="2:18" s="33" customFormat="1" ht="12.75">
      <c r="B23" s="35" t="s">
        <v>33</v>
      </c>
      <c r="C23" s="30" t="s">
        <v>69</v>
      </c>
      <c r="D23" s="36"/>
      <c r="E23" s="36"/>
      <c r="F23" s="31"/>
      <c r="G23" s="32"/>
      <c r="H23" s="32"/>
      <c r="I23" s="32"/>
      <c r="J23" s="32"/>
      <c r="K23" s="32" t="s">
        <v>0</v>
      </c>
      <c r="L23" s="32"/>
      <c r="M23" s="32"/>
      <c r="N23" s="32"/>
      <c r="O23" s="32"/>
      <c r="P23" s="32"/>
      <c r="Q23" s="29"/>
      <c r="R23" s="63"/>
    </row>
    <row r="24" spans="2:18" ht="12.75">
      <c r="B24" s="35" t="s">
        <v>34</v>
      </c>
      <c r="C24" s="30" t="s">
        <v>62</v>
      </c>
      <c r="D24" s="3">
        <v>0.3125</v>
      </c>
      <c r="E24" s="3">
        <v>0.6666666666666666</v>
      </c>
      <c r="F24" s="34"/>
      <c r="G24" s="32">
        <v>0.3333333333333333</v>
      </c>
      <c r="H24" s="32">
        <f>IF(E24-D24&lt;=0,0,IF(E24-D24&lt;G24,E24-D24,G24-L24-O24))</f>
        <v>0.3333333333333333</v>
      </c>
      <c r="I24" s="32">
        <f>IF(E24-(D24+G24)&lt;=0,0,E24-(D24+G24))</f>
        <v>0.02083333333333337</v>
      </c>
      <c r="J24" s="4">
        <v>0</v>
      </c>
      <c r="K24" s="4">
        <v>0</v>
      </c>
      <c r="L24" s="4">
        <v>0</v>
      </c>
      <c r="M24" s="4">
        <v>0</v>
      </c>
      <c r="N24" s="3">
        <v>0.020833333333333332</v>
      </c>
      <c r="O24" s="4">
        <v>0</v>
      </c>
      <c r="P24" s="4">
        <v>0</v>
      </c>
      <c r="Q24" s="29">
        <f>(SUM(H24:M24))+P24-N24</f>
        <v>0.33333333333333337</v>
      </c>
      <c r="R24" s="74"/>
    </row>
    <row r="25" spans="2:18" s="33" customFormat="1" ht="12.75" customHeight="1">
      <c r="B25" s="35" t="s">
        <v>35</v>
      </c>
      <c r="C25" s="30" t="s">
        <v>63</v>
      </c>
      <c r="D25" s="3">
        <v>0.3125</v>
      </c>
      <c r="E25" s="3">
        <v>0.6666666666666666</v>
      </c>
      <c r="F25" s="31"/>
      <c r="G25" s="32">
        <v>0.20833333333333334</v>
      </c>
      <c r="H25" s="32">
        <f>IF(E25-D25&lt;=0,0,IF(E25-D25&lt;G25,E25-D25,G25-L25-O25))</f>
        <v>0.20833333333333334</v>
      </c>
      <c r="I25" s="32">
        <f>IF(E25-(D25+G25)&lt;=0,0,E25-(D25+G25))</f>
        <v>0.14583333333333326</v>
      </c>
      <c r="J25" s="4">
        <v>0</v>
      </c>
      <c r="K25" s="4">
        <v>0</v>
      </c>
      <c r="L25" s="4">
        <v>0</v>
      </c>
      <c r="M25" s="4">
        <v>0</v>
      </c>
      <c r="N25" s="6">
        <v>0.020833333333333332</v>
      </c>
      <c r="O25" s="4">
        <v>0</v>
      </c>
      <c r="P25" s="4">
        <v>0</v>
      </c>
      <c r="Q25" s="29">
        <f>(SUM(H25:M25))+P25-N25</f>
        <v>0.3333333333333333</v>
      </c>
      <c r="R25" s="73"/>
    </row>
    <row r="26" spans="2:18" s="33" customFormat="1" ht="12.75">
      <c r="B26" s="35" t="s">
        <v>36</v>
      </c>
      <c r="C26" s="30" t="s">
        <v>64</v>
      </c>
      <c r="D26" s="3">
        <v>0.3125</v>
      </c>
      <c r="E26" s="3">
        <v>0.6666666666666666</v>
      </c>
      <c r="F26" s="31"/>
      <c r="G26" s="32">
        <v>0.3333333333333333</v>
      </c>
      <c r="H26" s="32">
        <f>IF(E26-D26&lt;=0,0,IF(E26-D26&lt;G26,E26-D26,G26-L26-O26))</f>
        <v>0.3333333333333333</v>
      </c>
      <c r="I26" s="32">
        <f>IF(E26-(D26+G26)&lt;=0,0,E26-(D26+G26))</f>
        <v>0.02083333333333337</v>
      </c>
      <c r="J26" s="4">
        <v>0</v>
      </c>
      <c r="K26" s="4">
        <v>0</v>
      </c>
      <c r="L26" s="4">
        <v>0</v>
      </c>
      <c r="M26" s="4">
        <v>0</v>
      </c>
      <c r="N26" s="3">
        <v>0.020833333333333332</v>
      </c>
      <c r="O26" s="4">
        <v>0</v>
      </c>
      <c r="P26" s="4">
        <v>0</v>
      </c>
      <c r="Q26" s="29">
        <f>(SUM(H26:M26))+P26-N26</f>
        <v>0.33333333333333337</v>
      </c>
      <c r="R26" s="73"/>
    </row>
    <row r="27" spans="2:18" s="42" customFormat="1" ht="12.75">
      <c r="B27" s="35" t="s">
        <v>37</v>
      </c>
      <c r="C27" s="30" t="s">
        <v>65</v>
      </c>
      <c r="D27" s="3">
        <v>0.3125</v>
      </c>
      <c r="E27" s="3">
        <v>0.6666666666666666</v>
      </c>
      <c r="F27" s="31"/>
      <c r="G27" s="32">
        <v>0.20833333333333334</v>
      </c>
      <c r="H27" s="32">
        <f>IF(E27-D27&lt;=0,0,IF(E27-D27&lt;G27,E27-D27,G27-L27-O27))</f>
        <v>0.20833333333333334</v>
      </c>
      <c r="I27" s="32">
        <f>IF(E27-(D27+G27)&lt;=0,0,E27-(D27+G27))</f>
        <v>0.14583333333333326</v>
      </c>
      <c r="J27" s="4">
        <v>0</v>
      </c>
      <c r="K27" s="4">
        <v>0</v>
      </c>
      <c r="L27" s="4">
        <v>0</v>
      </c>
      <c r="M27" s="4">
        <v>0</v>
      </c>
      <c r="N27" s="3">
        <v>0.020833333333333332</v>
      </c>
      <c r="O27" s="4">
        <v>0</v>
      </c>
      <c r="P27" s="4">
        <v>0</v>
      </c>
      <c r="Q27" s="29">
        <f>(SUM(H27:M27))+P27-N27</f>
        <v>0.3333333333333333</v>
      </c>
      <c r="R27" s="72"/>
    </row>
    <row r="28" spans="2:18" s="42" customFormat="1" ht="12.75">
      <c r="B28" s="35" t="s">
        <v>39</v>
      </c>
      <c r="C28" s="30" t="s">
        <v>66</v>
      </c>
      <c r="D28" s="3">
        <v>0.3125</v>
      </c>
      <c r="E28" s="3">
        <v>0.5416666666666666</v>
      </c>
      <c r="F28" s="31"/>
      <c r="G28" s="32">
        <v>0.20833333333333334</v>
      </c>
      <c r="H28" s="32">
        <f>IF(E28-D28&lt;=0,0,IF(E28-D28&lt;G28,E28-D28,G28-L28-O28))</f>
        <v>0.20833333333333334</v>
      </c>
      <c r="I28" s="32">
        <f>IF(E28-(D28+G28)&lt;=0,0,E28-(D28+G28))</f>
        <v>0.02083333333333326</v>
      </c>
      <c r="J28" s="4">
        <v>0</v>
      </c>
      <c r="K28" s="4">
        <v>0</v>
      </c>
      <c r="L28" s="4">
        <v>0</v>
      </c>
      <c r="M28" s="4">
        <v>0</v>
      </c>
      <c r="N28" s="3">
        <v>0.020833333333333332</v>
      </c>
      <c r="O28" s="4">
        <v>0</v>
      </c>
      <c r="P28" s="4">
        <v>0</v>
      </c>
      <c r="Q28" s="29">
        <f>(SUM(H28:M28))+P28-N28</f>
        <v>0.20833333333333326</v>
      </c>
      <c r="R28" s="72"/>
    </row>
    <row r="29" spans="2:18" s="33" customFormat="1" ht="12.75">
      <c r="B29" s="35" t="s">
        <v>40</v>
      </c>
      <c r="C29" s="30" t="s">
        <v>68</v>
      </c>
      <c r="D29" s="36"/>
      <c r="E29" s="36"/>
      <c r="F29" s="34"/>
      <c r="G29" s="32"/>
      <c r="H29" s="32"/>
      <c r="I29" s="32"/>
      <c r="J29" s="43"/>
      <c r="K29" s="43"/>
      <c r="L29" s="43"/>
      <c r="M29" s="43"/>
      <c r="N29" s="43"/>
      <c r="O29" s="43"/>
      <c r="P29" s="43"/>
      <c r="Q29" s="29"/>
      <c r="R29" s="63"/>
    </row>
    <row r="30" spans="2:18" s="33" customFormat="1" ht="13.5" thickBot="1">
      <c r="B30" s="35" t="s">
        <v>41</v>
      </c>
      <c r="C30" s="30" t="s">
        <v>69</v>
      </c>
      <c r="D30" s="36"/>
      <c r="E30" s="44"/>
      <c r="F30" s="31"/>
      <c r="G30" s="45"/>
      <c r="H30" s="32"/>
      <c r="I30" s="32"/>
      <c r="J30" s="32" t="s">
        <v>0</v>
      </c>
      <c r="K30" s="32"/>
      <c r="L30" s="32"/>
      <c r="M30" s="32"/>
      <c r="N30" s="32"/>
      <c r="O30" s="32"/>
      <c r="P30" s="32"/>
      <c r="Q30" s="29"/>
      <c r="R30" s="63"/>
    </row>
    <row r="31" spans="2:18" s="33" customFormat="1" ht="21.75" customHeight="1" thickBot="1">
      <c r="B31" s="46"/>
      <c r="C31" s="47"/>
      <c r="D31" s="36"/>
      <c r="E31" s="98" t="s">
        <v>38</v>
      </c>
      <c r="F31" s="99"/>
      <c r="G31" s="100"/>
      <c r="H31" s="75">
        <f>SUM(H9:H30)</f>
        <v>5.166666666666666</v>
      </c>
      <c r="I31" s="75">
        <f aca="true" t="shared" si="0" ref="I31:Q31">SUM(I9:I30)</f>
        <v>0.6666666666666661</v>
      </c>
      <c r="J31" s="75">
        <f t="shared" si="0"/>
        <v>0</v>
      </c>
      <c r="K31" s="75">
        <f t="shared" si="0"/>
        <v>0</v>
      </c>
      <c r="L31" s="75">
        <f t="shared" si="0"/>
        <v>0</v>
      </c>
      <c r="M31" s="75">
        <f t="shared" si="0"/>
        <v>0</v>
      </c>
      <c r="N31" s="75">
        <f t="shared" si="0"/>
        <v>0.4166666666666665</v>
      </c>
      <c r="O31" s="75">
        <f t="shared" si="0"/>
        <v>0</v>
      </c>
      <c r="P31" s="75">
        <f t="shared" si="0"/>
        <v>0</v>
      </c>
      <c r="Q31" s="75">
        <f t="shared" si="0"/>
        <v>5.416666666666665</v>
      </c>
      <c r="R31" s="63"/>
    </row>
    <row r="32" spans="2:18" s="33" customFormat="1" ht="12.75">
      <c r="B32" s="35" t="s">
        <v>42</v>
      </c>
      <c r="C32" s="30" t="s">
        <v>62</v>
      </c>
      <c r="D32" s="3">
        <v>0.3125</v>
      </c>
      <c r="E32" s="3">
        <v>0.6666666666666666</v>
      </c>
      <c r="F32" s="31"/>
      <c r="G32" s="32">
        <v>0.3333333333333333</v>
      </c>
      <c r="H32" s="32">
        <f>IF(E32-D32&lt;=0,0,IF(E32-D32&lt;G32,E32-D32,G32-L32-O32))</f>
        <v>0.3333333333333333</v>
      </c>
      <c r="I32" s="32">
        <f>IF(E32-(D32+G32)&lt;=0,0,E32-(D32+G32))</f>
        <v>0.02083333333333337</v>
      </c>
      <c r="J32" s="4">
        <v>0</v>
      </c>
      <c r="K32" s="4">
        <v>0</v>
      </c>
      <c r="L32" s="4">
        <v>0</v>
      </c>
      <c r="M32" s="4">
        <v>0</v>
      </c>
      <c r="N32" s="3">
        <v>0.020833333333333332</v>
      </c>
      <c r="O32" s="4">
        <v>0</v>
      </c>
      <c r="P32" s="4">
        <v>0</v>
      </c>
      <c r="Q32" s="29">
        <f>(SUM(H32:M32))+P32-N32</f>
        <v>0.33333333333333337</v>
      </c>
      <c r="R32" s="72"/>
    </row>
    <row r="33" spans="2:18" s="33" customFormat="1" ht="12.75">
      <c r="B33" s="35" t="s">
        <v>43</v>
      </c>
      <c r="C33" s="30" t="s">
        <v>63</v>
      </c>
      <c r="D33" s="3">
        <v>0.3125</v>
      </c>
      <c r="E33" s="3">
        <v>0.5416666666666666</v>
      </c>
      <c r="F33" s="31"/>
      <c r="G33" s="32">
        <v>0.20833333333333334</v>
      </c>
      <c r="H33" s="32">
        <f>IF(E33-D33&lt;=0,0,IF(E33-D33&lt;G33,E33-D33,G33-L33-O33))</f>
        <v>0.20833333333333334</v>
      </c>
      <c r="I33" s="32">
        <f>IF(E33-(D33+G33)&lt;=0,0,E33-(D33+G33))</f>
        <v>0.02083333333333326</v>
      </c>
      <c r="J33" s="4">
        <v>0</v>
      </c>
      <c r="K33" s="4">
        <v>0</v>
      </c>
      <c r="L33" s="4">
        <v>0</v>
      </c>
      <c r="M33" s="4">
        <v>0</v>
      </c>
      <c r="N33" s="3">
        <v>0.020833333333333332</v>
      </c>
      <c r="O33" s="4">
        <v>0</v>
      </c>
      <c r="P33" s="4">
        <v>0</v>
      </c>
      <c r="Q33" s="29">
        <f>(SUM(H33:M33))+P33-N33</f>
        <v>0.20833333333333326</v>
      </c>
      <c r="R33" s="73"/>
    </row>
    <row r="34" spans="2:18" s="33" customFormat="1" ht="12.75">
      <c r="B34" s="35" t="s">
        <v>44</v>
      </c>
      <c r="C34" s="30" t="s">
        <v>64</v>
      </c>
      <c r="D34" s="3">
        <v>0.3125</v>
      </c>
      <c r="E34" s="3">
        <v>0.6666666666666666</v>
      </c>
      <c r="F34" s="31"/>
      <c r="G34" s="32">
        <v>0.3333333333333333</v>
      </c>
      <c r="H34" s="32">
        <f>IF(E34-D34&lt;=0,0,IF(E34-D34&lt;G34,E34-D34,G34-L34-O34))</f>
        <v>0.3333333333333333</v>
      </c>
      <c r="I34" s="32">
        <f>IF(E34-(D34+G34)&lt;=0,0,E34-(D34+G34))</f>
        <v>0.02083333333333337</v>
      </c>
      <c r="J34" s="4">
        <v>0</v>
      </c>
      <c r="K34" s="4">
        <v>0</v>
      </c>
      <c r="L34" s="4">
        <v>0</v>
      </c>
      <c r="M34" s="4">
        <v>0</v>
      </c>
      <c r="N34" s="3">
        <v>0.020833333333333332</v>
      </c>
      <c r="O34" s="4">
        <v>0</v>
      </c>
      <c r="P34" s="4">
        <v>0</v>
      </c>
      <c r="Q34" s="29">
        <f>(SUM(H34:M34))+P34-N34</f>
        <v>0.33333333333333337</v>
      </c>
      <c r="R34" s="73"/>
    </row>
    <row r="35" spans="2:18" s="33" customFormat="1" ht="12.75">
      <c r="B35" s="35" t="s">
        <v>45</v>
      </c>
      <c r="C35" s="30" t="s">
        <v>65</v>
      </c>
      <c r="D35" s="3">
        <v>0.3125</v>
      </c>
      <c r="E35" s="3">
        <v>0.5416666666666666</v>
      </c>
      <c r="F35" s="31"/>
      <c r="G35" s="32">
        <v>0.20833333333333334</v>
      </c>
      <c r="H35" s="32">
        <f>IF(E35-D35&lt;=0,0,IF(E35-D35&lt;G35,E35-D35,G35-L35-O35))</f>
        <v>0.20833333333333334</v>
      </c>
      <c r="I35" s="32">
        <f>IF(E35-(D35+G35)&lt;=0,0,E35-(D35+G35))</f>
        <v>0.02083333333333326</v>
      </c>
      <c r="J35" s="4">
        <v>0</v>
      </c>
      <c r="K35" s="4">
        <v>0</v>
      </c>
      <c r="L35" s="4">
        <v>0</v>
      </c>
      <c r="M35" s="4">
        <v>0</v>
      </c>
      <c r="N35" s="3">
        <v>0.020833333333333332</v>
      </c>
      <c r="O35" s="4">
        <v>0</v>
      </c>
      <c r="P35" s="4">
        <v>0</v>
      </c>
      <c r="Q35" s="29">
        <f>(SUM(H35:M35))+P35-N35</f>
        <v>0.20833333333333326</v>
      </c>
      <c r="R35" s="73"/>
    </row>
    <row r="36" spans="2:18" s="40" customFormat="1" ht="12.75" customHeight="1">
      <c r="B36" s="35" t="s">
        <v>46</v>
      </c>
      <c r="C36" s="30" t="s">
        <v>66</v>
      </c>
      <c r="D36" s="3">
        <v>0.3125</v>
      </c>
      <c r="E36" s="3">
        <v>0.5416666666666666</v>
      </c>
      <c r="F36" s="31"/>
      <c r="G36" s="32">
        <v>0.20833333333333334</v>
      </c>
      <c r="H36" s="32">
        <f>IF(E36-D36&lt;=0,0,IF(E36-D36&lt;G36,E36-D36,G36-L36-O36))</f>
        <v>0.20833333333333334</v>
      </c>
      <c r="I36" s="32">
        <f>IF(E36-(D36+G36)&lt;=0,0,E36-(D36+G36))</f>
        <v>0.02083333333333326</v>
      </c>
      <c r="J36" s="4">
        <v>0</v>
      </c>
      <c r="K36" s="4">
        <v>0</v>
      </c>
      <c r="L36" s="4">
        <v>0</v>
      </c>
      <c r="M36" s="4">
        <v>0</v>
      </c>
      <c r="N36" s="3">
        <v>0.020833333333333332</v>
      </c>
      <c r="O36" s="4">
        <v>0</v>
      </c>
      <c r="P36" s="4">
        <v>0</v>
      </c>
      <c r="Q36" s="29">
        <f>(SUM(H36:M36))+P36-N36</f>
        <v>0.20833333333333326</v>
      </c>
      <c r="R36" s="73"/>
    </row>
    <row r="37" spans="2:18" s="33" customFormat="1" ht="12.75">
      <c r="B37" s="35" t="s">
        <v>47</v>
      </c>
      <c r="C37" s="30" t="s">
        <v>68</v>
      </c>
      <c r="D37" s="36"/>
      <c r="E37" s="36"/>
      <c r="F37" s="34"/>
      <c r="G37" s="32"/>
      <c r="H37" s="32"/>
      <c r="I37" s="32"/>
      <c r="J37" s="32"/>
      <c r="K37" s="32" t="s">
        <v>0</v>
      </c>
      <c r="L37" s="32"/>
      <c r="M37" s="32"/>
      <c r="N37" s="32"/>
      <c r="O37" s="32"/>
      <c r="P37" s="32"/>
      <c r="Q37" s="29"/>
      <c r="R37" s="63"/>
    </row>
    <row r="38" spans="2:18" ht="12.75">
      <c r="B38" s="35" t="s">
        <v>48</v>
      </c>
      <c r="C38" s="37" t="s">
        <v>69</v>
      </c>
      <c r="D38" s="36"/>
      <c r="E38" s="36"/>
      <c r="F38" s="34"/>
      <c r="G38" s="32"/>
      <c r="H38" s="32"/>
      <c r="I38" s="32"/>
      <c r="J38" s="41"/>
      <c r="K38" s="41"/>
      <c r="L38" s="41"/>
      <c r="M38" s="41"/>
      <c r="N38" s="41"/>
      <c r="O38" s="41"/>
      <c r="P38" s="41"/>
      <c r="Q38" s="29"/>
      <c r="R38" s="62"/>
    </row>
    <row r="39" spans="2:18" ht="12.75">
      <c r="B39" s="35" t="s">
        <v>49</v>
      </c>
      <c r="C39" s="37" t="s">
        <v>62</v>
      </c>
      <c r="D39" s="83">
        <v>0.3125</v>
      </c>
      <c r="E39" s="83">
        <v>0.6666666666666666</v>
      </c>
      <c r="F39" s="34"/>
      <c r="G39" s="32">
        <v>0.3333333333333333</v>
      </c>
      <c r="H39" s="32">
        <f>IF(E39-D39&lt;=0,0,IF(E39-D39&lt;G39,E39-D39,G39-L39-O39))</f>
        <v>0.3333333333333333</v>
      </c>
      <c r="I39" s="32">
        <f>IF(E39-(D39+G39)&lt;=0,0,E39-(D39+G39))</f>
        <v>0.02083333333333337</v>
      </c>
      <c r="J39" s="4">
        <v>0</v>
      </c>
      <c r="K39" s="4">
        <v>0</v>
      </c>
      <c r="L39" s="4">
        <v>0</v>
      </c>
      <c r="M39" s="4">
        <v>0</v>
      </c>
      <c r="N39" s="3">
        <v>0.020833333333333332</v>
      </c>
      <c r="O39" s="4">
        <v>0</v>
      </c>
      <c r="P39" s="4">
        <v>0</v>
      </c>
      <c r="Q39" s="29">
        <f>(SUM(H39:M39))+P39-N39</f>
        <v>0.33333333333333337</v>
      </c>
      <c r="R39" s="85"/>
    </row>
    <row r="40" spans="2:18" s="33" customFormat="1" ht="12.75">
      <c r="B40" s="35" t="s">
        <v>59</v>
      </c>
      <c r="C40" s="30" t="s">
        <v>63</v>
      </c>
      <c r="D40" s="3">
        <v>0.3125</v>
      </c>
      <c r="E40" s="3">
        <v>0.5416666666666666</v>
      </c>
      <c r="F40" s="31"/>
      <c r="G40" s="32">
        <v>0.20833333333333334</v>
      </c>
      <c r="H40" s="32">
        <f>IF(E40-D40&lt;=0,0,IF(E40-D40&lt;G40,E40-D40,G40-L40-O40))</f>
        <v>0.20833333333333334</v>
      </c>
      <c r="I40" s="32">
        <f>IF(E40-(D40+G40)&lt;=0,0,E40-(D40+G40))</f>
        <v>0.02083333333333326</v>
      </c>
      <c r="J40" s="4">
        <v>0</v>
      </c>
      <c r="K40" s="4">
        <v>0</v>
      </c>
      <c r="L40" s="4">
        <v>0</v>
      </c>
      <c r="M40" s="4">
        <v>0</v>
      </c>
      <c r="N40" s="3">
        <v>0.020833333333333332</v>
      </c>
      <c r="O40" s="4">
        <v>0</v>
      </c>
      <c r="P40" s="4">
        <v>0</v>
      </c>
      <c r="Q40" s="29">
        <f>(SUM(H40:M40))+P40-N40</f>
        <v>0.20833333333333326</v>
      </c>
      <c r="R40" s="73"/>
    </row>
    <row r="41" spans="4:18" s="33" customFormat="1" ht="24">
      <c r="D41" s="49"/>
      <c r="E41" s="49"/>
      <c r="G41" s="50" t="s">
        <v>50</v>
      </c>
      <c r="H41" s="51">
        <f aca="true" t="shared" si="1" ref="H41:Q41">SUM(H10:H30)+SUM(H32:H40)</f>
        <v>5.708333333333334</v>
      </c>
      <c r="I41" s="51">
        <f t="shared" si="1"/>
        <v>0.7083333333333327</v>
      </c>
      <c r="J41" s="51">
        <f t="shared" si="1"/>
        <v>0</v>
      </c>
      <c r="K41" s="51">
        <f t="shared" si="1"/>
        <v>0</v>
      </c>
      <c r="L41" s="51">
        <f t="shared" si="1"/>
        <v>0</v>
      </c>
      <c r="M41" s="51">
        <f t="shared" si="1"/>
        <v>0</v>
      </c>
      <c r="N41" s="51">
        <f t="shared" si="1"/>
        <v>0.45833333333333326</v>
      </c>
      <c r="O41" s="51">
        <f t="shared" si="1"/>
        <v>0</v>
      </c>
      <c r="P41" s="51">
        <f t="shared" si="1"/>
        <v>0</v>
      </c>
      <c r="Q41" s="52">
        <f t="shared" si="1"/>
        <v>5.958333333333333</v>
      </c>
      <c r="R41" s="53"/>
    </row>
    <row r="42" spans="4:18" s="40" customFormat="1" ht="12.75">
      <c r="D42" s="54"/>
      <c r="E42" s="54"/>
      <c r="G42" s="55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39"/>
    </row>
    <row r="43" spans="4:18" s="40" customFormat="1" ht="33.75" customHeight="1">
      <c r="D43" s="54"/>
      <c r="E43" s="54"/>
      <c r="G43" s="56" t="s">
        <v>51</v>
      </c>
      <c r="H43" s="51">
        <f aca="true" t="shared" si="2" ref="H43:Q43">SUM(H32:H40)</f>
        <v>1.833333333333333</v>
      </c>
      <c r="I43" s="51">
        <f t="shared" si="2"/>
        <v>0.14583333333333315</v>
      </c>
      <c r="J43" s="51">
        <f t="shared" si="2"/>
        <v>0</v>
      </c>
      <c r="K43" s="51">
        <f t="shared" si="2"/>
        <v>0</v>
      </c>
      <c r="L43" s="51">
        <f t="shared" si="2"/>
        <v>0</v>
      </c>
      <c r="M43" s="51">
        <f t="shared" si="2"/>
        <v>0</v>
      </c>
      <c r="N43" s="51">
        <f t="shared" si="2"/>
        <v>0.14583333333333331</v>
      </c>
      <c r="O43" s="51">
        <f t="shared" si="2"/>
        <v>0</v>
      </c>
      <c r="P43" s="51">
        <f t="shared" si="2"/>
        <v>0</v>
      </c>
      <c r="Q43" s="51">
        <f t="shared" si="2"/>
        <v>1.8333333333333333</v>
      </c>
      <c r="R43" s="92" t="s">
        <v>100</v>
      </c>
    </row>
    <row r="44" spans="7:18" s="7" customFormat="1" ht="12.75">
      <c r="G44" s="14"/>
      <c r="H44" s="14"/>
      <c r="I44" s="57"/>
      <c r="M44" s="58"/>
      <c r="O44" s="59"/>
      <c r="R44" s="8"/>
    </row>
    <row r="45" spans="7:18" s="7" customFormat="1" ht="12.75">
      <c r="G45" s="13" t="s">
        <v>52</v>
      </c>
      <c r="H45" s="5" t="s">
        <v>79</v>
      </c>
      <c r="I45" s="1"/>
      <c r="J45" s="2"/>
      <c r="K45" s="2"/>
      <c r="O45" s="59"/>
      <c r="R45" s="8"/>
    </row>
    <row r="46" spans="7:18" s="7" customFormat="1" ht="12.75">
      <c r="G46" s="59"/>
      <c r="H46" s="2"/>
      <c r="I46" s="1"/>
      <c r="J46" s="2"/>
      <c r="K46" s="2"/>
      <c r="O46" s="59"/>
      <c r="R46" s="8"/>
    </row>
    <row r="47" spans="7:19" s="7" customFormat="1" ht="12.75">
      <c r="G47" s="13" t="s">
        <v>53</v>
      </c>
      <c r="H47" s="2"/>
      <c r="I47" s="1"/>
      <c r="J47" s="2"/>
      <c r="K47" s="2"/>
      <c r="M47" s="58"/>
      <c r="O47" s="59"/>
      <c r="S47" s="8"/>
    </row>
    <row r="48" spans="7:19" s="7" customFormat="1" ht="12.75">
      <c r="G48" s="59"/>
      <c r="H48" s="2"/>
      <c r="I48" s="1"/>
      <c r="J48" s="2"/>
      <c r="K48" s="2"/>
      <c r="M48" s="58"/>
      <c r="O48" s="59"/>
      <c r="S48" s="8"/>
    </row>
    <row r="49" spans="7:19" s="7" customFormat="1" ht="12.75">
      <c r="G49" s="13" t="s">
        <v>54</v>
      </c>
      <c r="H49" s="2"/>
      <c r="I49" s="1"/>
      <c r="J49" s="2"/>
      <c r="K49" s="2"/>
      <c r="S49" s="8"/>
    </row>
  </sheetData>
  <sheetProtection sheet="1" objects="1" scenarios="1"/>
  <mergeCells count="6">
    <mergeCell ref="R7:R8"/>
    <mergeCell ref="E31:G31"/>
    <mergeCell ref="E9:G9"/>
    <mergeCell ref="H3:J3"/>
    <mergeCell ref="H4:J4"/>
    <mergeCell ref="H6:J6"/>
  </mergeCells>
  <printOptions/>
  <pageMargins left="0.1968503937007874" right="0.1968503937007874" top="0.7874015748031497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"/>
  <sheetViews>
    <sheetView zoomScale="85" zoomScaleNormal="85" workbookViewId="0" topLeftCell="A1">
      <selection activeCell="N10" sqref="N10"/>
    </sheetView>
  </sheetViews>
  <sheetFormatPr defaultColWidth="9.00390625" defaultRowHeight="12.75"/>
  <cols>
    <col min="1" max="1" width="2.75390625" style="28" customWidth="1"/>
    <col min="2" max="2" width="7.00390625" style="28" customWidth="1"/>
    <col min="3" max="3" width="4.625" style="28" customWidth="1"/>
    <col min="4" max="4" width="8.75390625" style="28" customWidth="1"/>
    <col min="5" max="5" width="9.125" style="28" customWidth="1"/>
    <col min="6" max="6" width="2.75390625" style="28" customWidth="1"/>
    <col min="7" max="7" width="10.25390625" style="28" customWidth="1"/>
    <col min="8" max="8" width="9.375" style="28" customWidth="1"/>
    <col min="9" max="9" width="10.875" style="60" customWidth="1"/>
    <col min="10" max="10" width="10.375" style="60" customWidth="1"/>
    <col min="11" max="17" width="10.375" style="28" customWidth="1"/>
    <col min="18" max="18" width="26.25390625" style="28" customWidth="1"/>
    <col min="19" max="16384" width="9.125" style="28" customWidth="1"/>
  </cols>
  <sheetData>
    <row r="1" spans="7:19" s="7" customFormat="1" ht="15.75">
      <c r="G1" s="8" t="s">
        <v>0</v>
      </c>
      <c r="H1" s="9" t="s">
        <v>58</v>
      </c>
      <c r="I1" s="10"/>
      <c r="J1" s="11"/>
      <c r="K1" s="11"/>
      <c r="L1" s="11"/>
      <c r="M1" s="11"/>
      <c r="N1" s="11"/>
      <c r="O1" s="11"/>
      <c r="P1" s="11"/>
      <c r="Q1" s="8"/>
      <c r="R1" s="8"/>
      <c r="S1" s="8"/>
    </row>
    <row r="2" spans="7:19" s="7" customFormat="1" ht="6" customHeight="1">
      <c r="G2" s="8"/>
      <c r="H2" s="12"/>
      <c r="I2" s="10"/>
      <c r="J2" s="11"/>
      <c r="K2" s="11"/>
      <c r="L2" s="11"/>
      <c r="M2" s="11"/>
      <c r="N2" s="11"/>
      <c r="O2" s="11"/>
      <c r="P2" s="11"/>
      <c r="Q2" s="8"/>
      <c r="R2" s="8"/>
      <c r="S2" s="8"/>
    </row>
    <row r="3" spans="7:19" s="7" customFormat="1" ht="15.75">
      <c r="G3" s="13" t="s">
        <v>72</v>
      </c>
      <c r="H3" s="101"/>
      <c r="I3" s="101"/>
      <c r="J3" s="101"/>
      <c r="N3" s="14"/>
      <c r="O3" s="15" t="s">
        <v>82</v>
      </c>
      <c r="P3" s="15"/>
      <c r="S3" s="8"/>
    </row>
    <row r="4" spans="7:19" s="7" customFormat="1" ht="12.75">
      <c r="G4" s="13" t="s">
        <v>1</v>
      </c>
      <c r="H4" s="102"/>
      <c r="I4" s="102"/>
      <c r="J4" s="102"/>
      <c r="Q4" s="7" t="s">
        <v>0</v>
      </c>
      <c r="S4" s="8"/>
    </row>
    <row r="5" spans="7:19" s="7" customFormat="1" ht="12" customHeight="1">
      <c r="G5" s="13" t="s">
        <v>2</v>
      </c>
      <c r="H5" s="79"/>
      <c r="I5" s="79"/>
      <c r="J5" s="79"/>
      <c r="S5" s="8"/>
    </row>
    <row r="6" spans="4:19" s="7" customFormat="1" ht="10.5" customHeight="1" thickBot="1">
      <c r="D6" s="16"/>
      <c r="E6" s="16"/>
      <c r="G6" s="78"/>
      <c r="H6" s="103"/>
      <c r="I6" s="103"/>
      <c r="J6" s="103"/>
      <c r="N6" s="16"/>
      <c r="O6" s="16"/>
      <c r="S6" s="8"/>
    </row>
    <row r="7" spans="2:18" s="7" customFormat="1" ht="18.75" customHeight="1">
      <c r="B7" s="17" t="s">
        <v>5</v>
      </c>
      <c r="C7" s="17" t="s">
        <v>67</v>
      </c>
      <c r="D7" s="18" t="s">
        <v>3</v>
      </c>
      <c r="E7" s="19" t="s">
        <v>4</v>
      </c>
      <c r="F7" s="20"/>
      <c r="G7" s="17" t="s">
        <v>6</v>
      </c>
      <c r="H7" s="65" t="s">
        <v>7</v>
      </c>
      <c r="I7" s="66"/>
      <c r="J7" s="18" t="s">
        <v>8</v>
      </c>
      <c r="K7" s="18" t="s">
        <v>9</v>
      </c>
      <c r="L7" s="18" t="s">
        <v>10</v>
      </c>
      <c r="M7" s="67" t="s">
        <v>11</v>
      </c>
      <c r="N7" s="18" t="s">
        <v>61</v>
      </c>
      <c r="O7" s="18" t="s">
        <v>55</v>
      </c>
      <c r="P7" s="68" t="s">
        <v>12</v>
      </c>
      <c r="Q7" s="19" t="s">
        <v>13</v>
      </c>
      <c r="R7" s="93" t="s">
        <v>70</v>
      </c>
    </row>
    <row r="8" spans="2:18" s="25" customFormat="1" ht="15.75" customHeight="1" thickBot="1">
      <c r="B8" s="21"/>
      <c r="C8" s="21"/>
      <c r="D8" s="22"/>
      <c r="E8" s="23"/>
      <c r="F8" s="20"/>
      <c r="G8" s="21" t="s">
        <v>14</v>
      </c>
      <c r="H8" s="22" t="s">
        <v>15</v>
      </c>
      <c r="I8" s="69" t="s">
        <v>16</v>
      </c>
      <c r="J8" s="22" t="s">
        <v>17</v>
      </c>
      <c r="K8" s="22" t="s">
        <v>57</v>
      </c>
      <c r="L8" s="22"/>
      <c r="M8" s="24"/>
      <c r="N8" s="22"/>
      <c r="O8" s="22" t="s">
        <v>56</v>
      </c>
      <c r="P8" s="70" t="s">
        <v>18</v>
      </c>
      <c r="Q8" s="23" t="s">
        <v>19</v>
      </c>
      <c r="R8" s="94"/>
    </row>
    <row r="9" spans="2:18" ht="21.75" customHeight="1">
      <c r="B9" s="26"/>
      <c r="C9" s="26"/>
      <c r="D9" s="27"/>
      <c r="E9" s="95" t="s">
        <v>71</v>
      </c>
      <c r="F9" s="96"/>
      <c r="G9" s="104"/>
      <c r="H9" s="76">
        <f>SUM(Duben!H43)</f>
        <v>1.833333333333333</v>
      </c>
      <c r="I9" s="76">
        <f>SUM(Duben!I43)</f>
        <v>0.14583333333333315</v>
      </c>
      <c r="J9" s="76">
        <f>SUM(Duben!J43)</f>
        <v>0</v>
      </c>
      <c r="K9" s="76">
        <f>SUM(Duben!K43)</f>
        <v>0</v>
      </c>
      <c r="L9" s="76">
        <f>SUM(Duben!L43)</f>
        <v>0</v>
      </c>
      <c r="M9" s="76">
        <f>SUM(Duben!M43)</f>
        <v>0</v>
      </c>
      <c r="N9" s="76">
        <f>SUM(Duben!N43)</f>
        <v>0.14583333333333331</v>
      </c>
      <c r="O9" s="76">
        <f>SUM(Duben!O43)</f>
        <v>0</v>
      </c>
      <c r="P9" s="76">
        <f>SUM(Duben!P43)</f>
        <v>0</v>
      </c>
      <c r="Q9" s="77">
        <f>SUM(Duben!Q43)</f>
        <v>1.8333333333333333</v>
      </c>
      <c r="R9" s="26"/>
    </row>
    <row r="10" spans="2:18" s="33" customFormat="1" ht="12.75">
      <c r="B10" s="35" t="s">
        <v>20</v>
      </c>
      <c r="C10" s="30" t="s">
        <v>64</v>
      </c>
      <c r="D10" s="3">
        <v>0.3125</v>
      </c>
      <c r="E10" s="3">
        <v>0.6666666666666666</v>
      </c>
      <c r="F10" s="31"/>
      <c r="G10" s="32">
        <v>0.3333333333333333</v>
      </c>
      <c r="H10" s="32">
        <f>IF(E10-D10&lt;=0,0,IF(E10-D10&lt;G10,E10-D10,G10-L10-O10))</f>
        <v>0.3333333333333333</v>
      </c>
      <c r="I10" s="32">
        <f>IF(E10-(D10+G10)&lt;=0,0,E10-(D10+G10))</f>
        <v>0.02083333333333337</v>
      </c>
      <c r="J10" s="4">
        <v>0</v>
      </c>
      <c r="K10" s="4">
        <v>0</v>
      </c>
      <c r="L10" s="4">
        <v>0</v>
      </c>
      <c r="M10" s="4">
        <v>0</v>
      </c>
      <c r="N10" s="3">
        <v>0.020833333333333332</v>
      </c>
      <c r="O10" s="4">
        <v>0</v>
      </c>
      <c r="P10" s="4">
        <v>0</v>
      </c>
      <c r="Q10" s="29">
        <f>(SUM(H10:M10))+P10-N10</f>
        <v>0.33333333333333337</v>
      </c>
      <c r="R10" s="73"/>
    </row>
    <row r="11" spans="2:18" s="33" customFormat="1" ht="12.75">
      <c r="B11" s="35" t="s">
        <v>21</v>
      </c>
      <c r="C11" s="30" t="s">
        <v>65</v>
      </c>
      <c r="D11" s="3">
        <v>0.3125</v>
      </c>
      <c r="E11" s="3">
        <v>0.5416666666666666</v>
      </c>
      <c r="F11" s="31"/>
      <c r="G11" s="32">
        <v>0.20833333333333334</v>
      </c>
      <c r="H11" s="32">
        <f>IF(E11-D11&lt;=0,0,IF(E11-D11&lt;G11,E11-D11,G11-L11-O11))</f>
        <v>0.20833333333333334</v>
      </c>
      <c r="I11" s="32">
        <f>IF(E11-(D11+G11)&lt;=0,0,E11-(D11+G11))</f>
        <v>0.02083333333333326</v>
      </c>
      <c r="J11" s="4">
        <v>0</v>
      </c>
      <c r="K11" s="4">
        <v>0</v>
      </c>
      <c r="L11" s="4">
        <v>0</v>
      </c>
      <c r="M11" s="4">
        <v>0</v>
      </c>
      <c r="N11" s="3">
        <v>0.020833333333333332</v>
      </c>
      <c r="O11" s="4">
        <v>0</v>
      </c>
      <c r="P11" s="4">
        <v>0</v>
      </c>
      <c r="Q11" s="29">
        <f>(SUM(H11:M11))+P11-N11</f>
        <v>0.20833333333333326</v>
      </c>
      <c r="R11" s="73"/>
    </row>
    <row r="12" spans="2:18" s="40" customFormat="1" ht="12.75" customHeight="1">
      <c r="B12" s="35" t="s">
        <v>22</v>
      </c>
      <c r="C12" s="30" t="s">
        <v>66</v>
      </c>
      <c r="D12" s="3">
        <v>0.3125</v>
      </c>
      <c r="E12" s="3">
        <v>0.5416666666666666</v>
      </c>
      <c r="F12" s="31"/>
      <c r="G12" s="32">
        <v>0.20833333333333334</v>
      </c>
      <c r="H12" s="32">
        <f>IF(E12-D12&lt;=0,0,IF(E12-D12&lt;G12,E12-D12,G12-L12-O12))</f>
        <v>0.20833333333333334</v>
      </c>
      <c r="I12" s="32">
        <f>IF(E12-(D12+G12)&lt;=0,0,E12-(D12+G12))</f>
        <v>0.02083333333333326</v>
      </c>
      <c r="J12" s="4">
        <v>0</v>
      </c>
      <c r="K12" s="4">
        <v>0</v>
      </c>
      <c r="L12" s="4">
        <v>0</v>
      </c>
      <c r="M12" s="4">
        <v>0</v>
      </c>
      <c r="N12" s="3">
        <v>0.020833333333333332</v>
      </c>
      <c r="O12" s="4">
        <v>0</v>
      </c>
      <c r="P12" s="4">
        <v>0</v>
      </c>
      <c r="Q12" s="29">
        <f>(SUM(H12:M12))+P12-N12</f>
        <v>0.20833333333333326</v>
      </c>
      <c r="R12" s="73"/>
    </row>
    <row r="13" spans="2:18" s="33" customFormat="1" ht="12.75">
      <c r="B13" s="35" t="s">
        <v>23</v>
      </c>
      <c r="C13" s="30" t="s">
        <v>68</v>
      </c>
      <c r="D13" s="36"/>
      <c r="E13" s="36"/>
      <c r="F13" s="34"/>
      <c r="G13" s="32"/>
      <c r="H13" s="32"/>
      <c r="I13" s="32"/>
      <c r="J13" s="32"/>
      <c r="K13" s="32" t="s">
        <v>0</v>
      </c>
      <c r="L13" s="32"/>
      <c r="M13" s="32"/>
      <c r="N13" s="32"/>
      <c r="O13" s="32"/>
      <c r="P13" s="32"/>
      <c r="Q13" s="29"/>
      <c r="R13" s="63"/>
    </row>
    <row r="14" spans="2:18" ht="12.75">
      <c r="B14" s="35" t="s">
        <v>24</v>
      </c>
      <c r="C14" s="37" t="s">
        <v>69</v>
      </c>
      <c r="D14" s="36"/>
      <c r="E14" s="36"/>
      <c r="F14" s="34"/>
      <c r="G14" s="32"/>
      <c r="H14" s="32"/>
      <c r="I14" s="32"/>
      <c r="J14" s="41"/>
      <c r="K14" s="41"/>
      <c r="L14" s="41"/>
      <c r="M14" s="41"/>
      <c r="N14" s="41"/>
      <c r="O14" s="41"/>
      <c r="P14" s="41"/>
      <c r="Q14" s="29"/>
      <c r="R14" s="62"/>
    </row>
    <row r="15" spans="2:18" s="33" customFormat="1" ht="12.75">
      <c r="B15" s="35" t="s">
        <v>25</v>
      </c>
      <c r="C15" s="30" t="s">
        <v>62</v>
      </c>
      <c r="D15" s="3">
        <v>0.3125</v>
      </c>
      <c r="E15" s="3">
        <v>0.6666666666666666</v>
      </c>
      <c r="F15" s="31"/>
      <c r="G15" s="32">
        <v>0.3333333333333333</v>
      </c>
      <c r="H15" s="32">
        <f>IF(E15-D15&lt;=0,0,IF(E15-D15&lt;G15,E15-D15,G15-L15-O15))</f>
        <v>0.3333333333333333</v>
      </c>
      <c r="I15" s="32">
        <f>IF(E15-(D15+G15)&lt;=0,0,E15-(D15+G15))</f>
        <v>0.02083333333333337</v>
      </c>
      <c r="J15" s="4">
        <v>0</v>
      </c>
      <c r="K15" s="4">
        <v>0</v>
      </c>
      <c r="L15" s="4">
        <v>0</v>
      </c>
      <c r="M15" s="4">
        <v>0</v>
      </c>
      <c r="N15" s="3">
        <v>0.020833333333333332</v>
      </c>
      <c r="O15" s="4">
        <v>0</v>
      </c>
      <c r="P15" s="4">
        <v>0</v>
      </c>
      <c r="Q15" s="29">
        <f>(SUM(H15:M15))+P15-N15</f>
        <v>0.33333333333333337</v>
      </c>
      <c r="R15" s="73"/>
    </row>
    <row r="16" spans="2:18" ht="12.75">
      <c r="B16" s="35" t="s">
        <v>26</v>
      </c>
      <c r="C16" s="30" t="s">
        <v>63</v>
      </c>
      <c r="D16" s="3">
        <v>0.3125</v>
      </c>
      <c r="E16" s="3">
        <v>0.5416666666666666</v>
      </c>
      <c r="F16" s="31"/>
      <c r="G16" s="32">
        <v>0.20833333333333334</v>
      </c>
      <c r="H16" s="32">
        <f>IF(E16-D16&lt;=0,0,IF(E16-D16&lt;G16,E16-D16,G16-L16-O16))</f>
        <v>0.20833333333333334</v>
      </c>
      <c r="I16" s="32">
        <f>IF(E16-(D16+G16)&lt;=0,0,E16-(D16+G16))</f>
        <v>0.02083333333333326</v>
      </c>
      <c r="J16" s="4">
        <v>0</v>
      </c>
      <c r="K16" s="4">
        <v>0</v>
      </c>
      <c r="L16" s="4">
        <v>0</v>
      </c>
      <c r="M16" s="4">
        <v>0</v>
      </c>
      <c r="N16" s="6">
        <v>0.020833333333333332</v>
      </c>
      <c r="O16" s="4">
        <v>0</v>
      </c>
      <c r="P16" s="4">
        <v>0</v>
      </c>
      <c r="Q16" s="29">
        <f>(SUM(H16:M16))+P16-N16</f>
        <v>0.20833333333333326</v>
      </c>
      <c r="R16" s="74"/>
    </row>
    <row r="17" spans="2:18" s="33" customFormat="1" ht="12.75" customHeight="1">
      <c r="B17" s="35" t="s">
        <v>27</v>
      </c>
      <c r="C17" s="30" t="s">
        <v>64</v>
      </c>
      <c r="D17" s="3">
        <v>0.3125</v>
      </c>
      <c r="E17" s="3">
        <v>0.6666666666666666</v>
      </c>
      <c r="F17" s="31"/>
      <c r="G17" s="32">
        <v>0.3333333333333333</v>
      </c>
      <c r="H17" s="32">
        <f>IF(E17-D17&lt;=0,0,IF(E17-D17&lt;G17,E17-D17,G17-L17-O17))</f>
        <v>0.3333333333333333</v>
      </c>
      <c r="I17" s="32">
        <f>IF(E17-(D17+G17)&lt;=0,0,E17-(D17+G17))</f>
        <v>0.02083333333333337</v>
      </c>
      <c r="J17" s="4">
        <v>0</v>
      </c>
      <c r="K17" s="4">
        <v>0</v>
      </c>
      <c r="L17" s="4">
        <v>0</v>
      </c>
      <c r="M17" s="4">
        <v>0</v>
      </c>
      <c r="N17" s="3">
        <v>0.020833333333333332</v>
      </c>
      <c r="O17" s="4">
        <v>0</v>
      </c>
      <c r="P17" s="4">
        <v>0</v>
      </c>
      <c r="Q17" s="29">
        <f>(SUM(H17:M17))+P17-N17</f>
        <v>0.33333333333333337</v>
      </c>
      <c r="R17" s="73"/>
    </row>
    <row r="18" spans="2:18" s="33" customFormat="1" ht="12.75">
      <c r="B18" s="35" t="s">
        <v>28</v>
      </c>
      <c r="C18" s="30" t="s">
        <v>65</v>
      </c>
      <c r="D18" s="3">
        <v>0.3125</v>
      </c>
      <c r="E18" s="3">
        <v>0.5416666666666666</v>
      </c>
      <c r="F18" s="31"/>
      <c r="G18" s="32">
        <v>0.20833333333333334</v>
      </c>
      <c r="H18" s="32">
        <f>IF(E18-D18&lt;=0,0,IF(E18-D18&lt;G18,E18-D18,G18-L18-O18))</f>
        <v>0.20833333333333334</v>
      </c>
      <c r="I18" s="32">
        <f>IF(E18-(D18+G18)&lt;=0,0,E18-(D18+G18))</f>
        <v>0.02083333333333326</v>
      </c>
      <c r="J18" s="4">
        <v>0</v>
      </c>
      <c r="K18" s="4">
        <v>0</v>
      </c>
      <c r="L18" s="4">
        <v>0</v>
      </c>
      <c r="M18" s="4">
        <v>0</v>
      </c>
      <c r="N18" s="3">
        <v>0.020833333333333332</v>
      </c>
      <c r="O18" s="4">
        <v>0</v>
      </c>
      <c r="P18" s="4">
        <v>0</v>
      </c>
      <c r="Q18" s="29">
        <f>(SUM(H18:M18))+P18-N18</f>
        <v>0.20833333333333326</v>
      </c>
      <c r="R18" s="73"/>
    </row>
    <row r="19" spans="2:18" s="33" customFormat="1" ht="12.75">
      <c r="B19" s="35" t="s">
        <v>29</v>
      </c>
      <c r="C19" s="30" t="s">
        <v>66</v>
      </c>
      <c r="D19" s="3">
        <v>0.3125</v>
      </c>
      <c r="E19" s="3">
        <v>0.5416666666666666</v>
      </c>
      <c r="F19" s="31"/>
      <c r="G19" s="32">
        <v>0.20833333333333334</v>
      </c>
      <c r="H19" s="32">
        <f>IF(E19-D19&lt;=0,0,IF(E19-D19&lt;G19,E19-D19,G19-L19-O19))</f>
        <v>0.20833333333333334</v>
      </c>
      <c r="I19" s="32">
        <f>IF(E19-(D19+G19)&lt;=0,0,E19-(D19+G19))</f>
        <v>0.02083333333333326</v>
      </c>
      <c r="J19" s="4">
        <v>0</v>
      </c>
      <c r="K19" s="4">
        <v>0</v>
      </c>
      <c r="L19" s="4">
        <v>0</v>
      </c>
      <c r="M19" s="4">
        <v>0</v>
      </c>
      <c r="N19" s="3">
        <v>0.020833333333333332</v>
      </c>
      <c r="O19" s="4">
        <v>0</v>
      </c>
      <c r="P19" s="4">
        <v>0</v>
      </c>
      <c r="Q19" s="29">
        <f>(SUM(H19:M19))+P19-N19</f>
        <v>0.20833333333333326</v>
      </c>
      <c r="R19" s="73"/>
    </row>
    <row r="20" spans="2:18" s="42" customFormat="1" ht="12.75">
      <c r="B20" s="35" t="s">
        <v>30</v>
      </c>
      <c r="C20" s="30" t="s">
        <v>68</v>
      </c>
      <c r="D20" s="36"/>
      <c r="E20" s="36"/>
      <c r="F20" s="34"/>
      <c r="G20" s="32"/>
      <c r="H20" s="32"/>
      <c r="I20" s="32"/>
      <c r="J20" s="32"/>
      <c r="K20" s="32" t="s">
        <v>0</v>
      </c>
      <c r="L20" s="32"/>
      <c r="M20" s="32"/>
      <c r="N20" s="32"/>
      <c r="O20" s="32"/>
      <c r="P20" s="32"/>
      <c r="Q20" s="29"/>
      <c r="R20" s="64"/>
    </row>
    <row r="21" spans="2:18" s="33" customFormat="1" ht="12.75">
      <c r="B21" s="35" t="s">
        <v>31</v>
      </c>
      <c r="C21" s="30" t="s">
        <v>69</v>
      </c>
      <c r="D21" s="36"/>
      <c r="E21" s="36"/>
      <c r="F21" s="31"/>
      <c r="G21" s="32"/>
      <c r="H21" s="32"/>
      <c r="I21" s="32"/>
      <c r="J21" s="32"/>
      <c r="K21" s="32" t="s">
        <v>0</v>
      </c>
      <c r="L21" s="32"/>
      <c r="M21" s="32"/>
      <c r="N21" s="32"/>
      <c r="O21" s="32"/>
      <c r="P21" s="32"/>
      <c r="Q21" s="29"/>
      <c r="R21" s="63"/>
    </row>
    <row r="22" spans="2:18" ht="12.75">
      <c r="B22" s="35" t="s">
        <v>32</v>
      </c>
      <c r="C22" s="30" t="s">
        <v>62</v>
      </c>
      <c r="D22" s="3">
        <v>0.3125</v>
      </c>
      <c r="E22" s="3">
        <v>0.6666666666666666</v>
      </c>
      <c r="F22" s="34"/>
      <c r="G22" s="32">
        <v>0.3333333333333333</v>
      </c>
      <c r="H22" s="32">
        <f>IF(E22-D22&lt;=0,0,IF(E22-D22&lt;G22,E22-D22,G22-L22-O22))</f>
        <v>0.3333333333333333</v>
      </c>
      <c r="I22" s="32">
        <f>IF(E22-(D22+G22)&lt;=0,0,E22-(D22+G22))</f>
        <v>0.02083333333333337</v>
      </c>
      <c r="J22" s="4">
        <v>0</v>
      </c>
      <c r="K22" s="4">
        <v>0</v>
      </c>
      <c r="L22" s="4">
        <v>0</v>
      </c>
      <c r="M22" s="4">
        <v>0</v>
      </c>
      <c r="N22" s="3">
        <v>0.020833333333333332</v>
      </c>
      <c r="O22" s="4">
        <v>0</v>
      </c>
      <c r="P22" s="4">
        <v>0</v>
      </c>
      <c r="Q22" s="29">
        <f>(SUM(H22:M22))+P22-N22</f>
        <v>0.33333333333333337</v>
      </c>
      <c r="R22" s="74"/>
    </row>
    <row r="23" spans="2:18" s="33" customFormat="1" ht="12.75" customHeight="1">
      <c r="B23" s="35" t="s">
        <v>33</v>
      </c>
      <c r="C23" s="30" t="s">
        <v>63</v>
      </c>
      <c r="D23" s="3">
        <v>0.3125</v>
      </c>
      <c r="E23" s="3">
        <v>0.5416666666666666</v>
      </c>
      <c r="F23" s="31"/>
      <c r="G23" s="32">
        <v>0.20833333333333334</v>
      </c>
      <c r="H23" s="32">
        <f>IF(E23-D23&lt;=0,0,IF(E23-D23&lt;G23,E23-D23,G23-L23-O23))</f>
        <v>0.20833333333333334</v>
      </c>
      <c r="I23" s="32">
        <f>IF(E23-(D23+G23)&lt;=0,0,E23-(D23+G23))</f>
        <v>0.02083333333333326</v>
      </c>
      <c r="J23" s="4">
        <v>0</v>
      </c>
      <c r="K23" s="4">
        <v>0</v>
      </c>
      <c r="L23" s="4">
        <v>0</v>
      </c>
      <c r="M23" s="4">
        <v>0</v>
      </c>
      <c r="N23" s="6">
        <v>0.020833333333333332</v>
      </c>
      <c r="O23" s="4">
        <v>0</v>
      </c>
      <c r="P23" s="4">
        <v>0</v>
      </c>
      <c r="Q23" s="29">
        <f>(SUM(H23:M23))+P23-N23</f>
        <v>0.20833333333333326</v>
      </c>
      <c r="R23" s="73"/>
    </row>
    <row r="24" spans="2:18" s="33" customFormat="1" ht="12.75">
      <c r="B24" s="35" t="s">
        <v>34</v>
      </c>
      <c r="C24" s="30" t="s">
        <v>64</v>
      </c>
      <c r="D24" s="3">
        <v>0.3125</v>
      </c>
      <c r="E24" s="3">
        <v>0.6666666666666666</v>
      </c>
      <c r="F24" s="31"/>
      <c r="G24" s="32">
        <v>0.3333333333333333</v>
      </c>
      <c r="H24" s="32">
        <f>IF(E24-D24&lt;=0,0,IF(E24-D24&lt;G24,E24-D24,G24-L24-O24))</f>
        <v>0.3333333333333333</v>
      </c>
      <c r="I24" s="32">
        <f>IF(E24-(D24+G24)&lt;=0,0,E24-(D24+G24))</f>
        <v>0.02083333333333337</v>
      </c>
      <c r="J24" s="4">
        <v>0</v>
      </c>
      <c r="K24" s="4">
        <v>0</v>
      </c>
      <c r="L24" s="4">
        <v>0</v>
      </c>
      <c r="M24" s="4">
        <v>0</v>
      </c>
      <c r="N24" s="3">
        <v>0.020833333333333332</v>
      </c>
      <c r="O24" s="4">
        <v>0</v>
      </c>
      <c r="P24" s="4">
        <v>0</v>
      </c>
      <c r="Q24" s="29">
        <f>(SUM(H24:M24))+P24-N24</f>
        <v>0.33333333333333337</v>
      </c>
      <c r="R24" s="73"/>
    </row>
    <row r="25" spans="2:18" s="42" customFormat="1" ht="12.75">
      <c r="B25" s="35" t="s">
        <v>35</v>
      </c>
      <c r="C25" s="30" t="s">
        <v>65</v>
      </c>
      <c r="D25" s="3">
        <v>0.3125</v>
      </c>
      <c r="E25" s="3">
        <v>0.5416666666666666</v>
      </c>
      <c r="F25" s="31"/>
      <c r="G25" s="32">
        <v>0.20833333333333334</v>
      </c>
      <c r="H25" s="32">
        <f>IF(E25-D25&lt;=0,0,IF(E25-D25&lt;G25,E25-D25,G25-L25-O25))</f>
        <v>0.20833333333333334</v>
      </c>
      <c r="I25" s="32">
        <f>IF(E25-(D25+G25)&lt;=0,0,E25-(D25+G25))</f>
        <v>0.02083333333333326</v>
      </c>
      <c r="J25" s="4">
        <v>0</v>
      </c>
      <c r="K25" s="4">
        <v>0</v>
      </c>
      <c r="L25" s="4">
        <v>0</v>
      </c>
      <c r="M25" s="4">
        <v>0</v>
      </c>
      <c r="N25" s="3">
        <v>0.020833333333333332</v>
      </c>
      <c r="O25" s="4">
        <v>0</v>
      </c>
      <c r="P25" s="4">
        <v>0</v>
      </c>
      <c r="Q25" s="29">
        <f>(SUM(H25:M25))+P25-N25</f>
        <v>0.20833333333333326</v>
      </c>
      <c r="R25" s="72"/>
    </row>
    <row r="26" spans="2:18" s="42" customFormat="1" ht="12.75">
      <c r="B26" s="35" t="s">
        <v>36</v>
      </c>
      <c r="C26" s="30" t="s">
        <v>66</v>
      </c>
      <c r="D26" s="3">
        <v>0.3125</v>
      </c>
      <c r="E26" s="3">
        <v>0.5416666666666666</v>
      </c>
      <c r="F26" s="31"/>
      <c r="G26" s="32">
        <v>0.20833333333333334</v>
      </c>
      <c r="H26" s="32">
        <f>IF(E26-D26&lt;=0,0,IF(E26-D26&lt;G26,E26-D26,G26-L26-O26))</f>
        <v>0.20833333333333334</v>
      </c>
      <c r="I26" s="32">
        <f>IF(E26-(D26+G26)&lt;=0,0,E26-(D26+G26))</f>
        <v>0.02083333333333326</v>
      </c>
      <c r="J26" s="4">
        <v>0</v>
      </c>
      <c r="K26" s="4">
        <v>0</v>
      </c>
      <c r="L26" s="4">
        <v>0</v>
      </c>
      <c r="M26" s="4">
        <v>0</v>
      </c>
      <c r="N26" s="3">
        <v>0.020833333333333332</v>
      </c>
      <c r="O26" s="4">
        <v>0</v>
      </c>
      <c r="P26" s="4">
        <v>0</v>
      </c>
      <c r="Q26" s="29">
        <f>(SUM(H26:M26))+P26-N26</f>
        <v>0.20833333333333326</v>
      </c>
      <c r="R26" s="72"/>
    </row>
    <row r="27" spans="2:18" s="33" customFormat="1" ht="12.75">
      <c r="B27" s="35" t="s">
        <v>37</v>
      </c>
      <c r="C27" s="30" t="s">
        <v>68</v>
      </c>
      <c r="D27" s="36"/>
      <c r="E27" s="36"/>
      <c r="F27" s="34"/>
      <c r="G27" s="32"/>
      <c r="H27" s="32"/>
      <c r="I27" s="32"/>
      <c r="J27" s="43"/>
      <c r="K27" s="43"/>
      <c r="L27" s="43"/>
      <c r="M27" s="43"/>
      <c r="N27" s="43"/>
      <c r="O27" s="43"/>
      <c r="P27" s="43"/>
      <c r="Q27" s="29"/>
      <c r="R27" s="63"/>
    </row>
    <row r="28" spans="2:18" s="33" customFormat="1" ht="13.5" thickBot="1">
      <c r="B28" s="35" t="s">
        <v>39</v>
      </c>
      <c r="C28" s="30" t="s">
        <v>69</v>
      </c>
      <c r="D28" s="36"/>
      <c r="E28" s="44"/>
      <c r="F28" s="31"/>
      <c r="G28" s="45"/>
      <c r="H28" s="32"/>
      <c r="I28" s="32"/>
      <c r="J28" s="32" t="s">
        <v>0</v>
      </c>
      <c r="K28" s="32"/>
      <c r="L28" s="32"/>
      <c r="M28" s="32"/>
      <c r="N28" s="32"/>
      <c r="O28" s="32"/>
      <c r="P28" s="32"/>
      <c r="Q28" s="29"/>
      <c r="R28" s="63"/>
    </row>
    <row r="29" spans="2:18" s="33" customFormat="1" ht="21.75" customHeight="1" thickBot="1">
      <c r="B29" s="46"/>
      <c r="C29" s="47"/>
      <c r="D29" s="36"/>
      <c r="E29" s="98" t="s">
        <v>38</v>
      </c>
      <c r="F29" s="99"/>
      <c r="G29" s="100"/>
      <c r="H29" s="75">
        <f>SUM(H9:H28)</f>
        <v>5.166666666666666</v>
      </c>
      <c r="I29" s="75">
        <f aca="true" t="shared" si="0" ref="I29:Q29">SUM(I9:I28)</f>
        <v>0.4166666666666661</v>
      </c>
      <c r="J29" s="75">
        <f t="shared" si="0"/>
        <v>0</v>
      </c>
      <c r="K29" s="75">
        <f t="shared" si="0"/>
        <v>0</v>
      </c>
      <c r="L29" s="75">
        <f t="shared" si="0"/>
        <v>0</v>
      </c>
      <c r="M29" s="75">
        <f t="shared" si="0"/>
        <v>0</v>
      </c>
      <c r="N29" s="75">
        <f t="shared" si="0"/>
        <v>0.4166666666666665</v>
      </c>
      <c r="O29" s="75">
        <f t="shared" si="0"/>
        <v>0</v>
      </c>
      <c r="P29" s="75">
        <f t="shared" si="0"/>
        <v>0</v>
      </c>
      <c r="Q29" s="75">
        <f t="shared" si="0"/>
        <v>5.166666666666665</v>
      </c>
      <c r="R29" s="63"/>
    </row>
    <row r="30" spans="2:18" s="33" customFormat="1" ht="12.75">
      <c r="B30" s="35" t="s">
        <v>40</v>
      </c>
      <c r="C30" s="30" t="s">
        <v>62</v>
      </c>
      <c r="D30" s="3">
        <v>0.3125</v>
      </c>
      <c r="E30" s="3">
        <v>0.6666666666666666</v>
      </c>
      <c r="F30" s="31"/>
      <c r="G30" s="32">
        <v>0.3333333333333333</v>
      </c>
      <c r="H30" s="32">
        <f>IF(E30-D30&lt;=0,0,IF(E30-D30&lt;G30,E30-D30,G30-L30-O30))</f>
        <v>0.3333333333333333</v>
      </c>
      <c r="I30" s="32">
        <f>IF(E30-(D30+G30)&lt;=0,0,E30-(D30+G30))</f>
        <v>0.02083333333333337</v>
      </c>
      <c r="J30" s="4">
        <v>0</v>
      </c>
      <c r="K30" s="4">
        <v>0</v>
      </c>
      <c r="L30" s="4">
        <v>0</v>
      </c>
      <c r="M30" s="4">
        <v>0</v>
      </c>
      <c r="N30" s="3">
        <v>0.020833333333333332</v>
      </c>
      <c r="O30" s="4">
        <v>0</v>
      </c>
      <c r="P30" s="4">
        <v>0</v>
      </c>
      <c r="Q30" s="29">
        <f>(SUM(H30:M30))+P30-N30</f>
        <v>0.33333333333333337</v>
      </c>
      <c r="R30" s="72"/>
    </row>
    <row r="31" spans="2:18" s="33" customFormat="1" ht="12.75">
      <c r="B31" s="35" t="s">
        <v>41</v>
      </c>
      <c r="C31" s="30" t="s">
        <v>63</v>
      </c>
      <c r="D31" s="3">
        <v>0.3125</v>
      </c>
      <c r="E31" s="3">
        <v>0.5416666666666666</v>
      </c>
      <c r="F31" s="31"/>
      <c r="G31" s="32">
        <v>0.20833333333333334</v>
      </c>
      <c r="H31" s="32">
        <f>IF(E31-D31&lt;=0,0,IF(E31-D31&lt;G31,E31-D31,G31-L31-O31))</f>
        <v>0.20833333333333334</v>
      </c>
      <c r="I31" s="32">
        <f>IF(E31-(D31+G31)&lt;=0,0,E31-(D31+G31))</f>
        <v>0.02083333333333326</v>
      </c>
      <c r="J31" s="4">
        <v>0</v>
      </c>
      <c r="K31" s="4">
        <v>0</v>
      </c>
      <c r="L31" s="4">
        <v>0</v>
      </c>
      <c r="M31" s="4">
        <v>0</v>
      </c>
      <c r="N31" s="3">
        <v>0.020833333333333332</v>
      </c>
      <c r="O31" s="4">
        <v>0</v>
      </c>
      <c r="P31" s="4">
        <v>0</v>
      </c>
      <c r="Q31" s="29">
        <f>(SUM(H31:M31))+P31-N31</f>
        <v>0.20833333333333326</v>
      </c>
      <c r="R31" s="73"/>
    </row>
    <row r="32" spans="2:18" s="33" customFormat="1" ht="12.75">
      <c r="B32" s="35" t="s">
        <v>42</v>
      </c>
      <c r="C32" s="30" t="s">
        <v>64</v>
      </c>
      <c r="D32" s="3">
        <v>0.3125</v>
      </c>
      <c r="E32" s="3">
        <v>0.6666666666666666</v>
      </c>
      <c r="F32" s="31"/>
      <c r="G32" s="32">
        <v>0.3333333333333333</v>
      </c>
      <c r="H32" s="32">
        <f>IF(E32-D32&lt;=0,0,IF(E32-D32&lt;G32,E32-D32,G32-L32-O32))</f>
        <v>0.3333333333333333</v>
      </c>
      <c r="I32" s="32">
        <f>IF(E32-(D32+G32)&lt;=0,0,E32-(D32+G32))</f>
        <v>0.02083333333333337</v>
      </c>
      <c r="J32" s="4">
        <v>0</v>
      </c>
      <c r="K32" s="4">
        <v>0</v>
      </c>
      <c r="L32" s="4">
        <v>0</v>
      </c>
      <c r="M32" s="4">
        <v>0</v>
      </c>
      <c r="N32" s="3">
        <v>0.020833333333333332</v>
      </c>
      <c r="O32" s="4">
        <v>0</v>
      </c>
      <c r="P32" s="4">
        <v>0</v>
      </c>
      <c r="Q32" s="29">
        <f>(SUM(H32:M32))+P32-N32</f>
        <v>0.33333333333333337</v>
      </c>
      <c r="R32" s="73"/>
    </row>
    <row r="33" spans="2:18" s="33" customFormat="1" ht="12.75">
      <c r="B33" s="35" t="s">
        <v>43</v>
      </c>
      <c r="C33" s="30" t="s">
        <v>65</v>
      </c>
      <c r="D33" s="3">
        <v>0.3125</v>
      </c>
      <c r="E33" s="3">
        <v>0.5416666666666666</v>
      </c>
      <c r="F33" s="31"/>
      <c r="G33" s="32">
        <v>0.20833333333333334</v>
      </c>
      <c r="H33" s="32">
        <f>IF(E33-D33&lt;=0,0,IF(E33-D33&lt;G33,E33-D33,G33-L33-O33))</f>
        <v>0.20833333333333334</v>
      </c>
      <c r="I33" s="32">
        <f>IF(E33-(D33+G33)&lt;=0,0,E33-(D33+G33))</f>
        <v>0.02083333333333326</v>
      </c>
      <c r="J33" s="4">
        <v>0</v>
      </c>
      <c r="K33" s="4">
        <v>0</v>
      </c>
      <c r="L33" s="4">
        <v>0</v>
      </c>
      <c r="M33" s="4">
        <v>0</v>
      </c>
      <c r="N33" s="3">
        <v>0.020833333333333332</v>
      </c>
      <c r="O33" s="4">
        <v>0</v>
      </c>
      <c r="P33" s="4">
        <v>0</v>
      </c>
      <c r="Q33" s="29">
        <f>(SUM(H33:M33))+P33-N33</f>
        <v>0.20833333333333326</v>
      </c>
      <c r="R33" s="73"/>
    </row>
    <row r="34" spans="2:18" s="40" customFormat="1" ht="12.75" customHeight="1">
      <c r="B34" s="35" t="s">
        <v>44</v>
      </c>
      <c r="C34" s="30" t="s">
        <v>66</v>
      </c>
      <c r="D34" s="3">
        <v>0.3125</v>
      </c>
      <c r="E34" s="3">
        <v>0.5416666666666666</v>
      </c>
      <c r="F34" s="31"/>
      <c r="G34" s="32">
        <v>0.20833333333333334</v>
      </c>
      <c r="H34" s="32">
        <f>IF(E34-D34&lt;=0,0,IF(E34-D34&lt;G34,E34-D34,G34-L34-O34))</f>
        <v>0.20833333333333334</v>
      </c>
      <c r="I34" s="32">
        <f>IF(E34-(D34+G34)&lt;=0,0,E34-(D34+G34))</f>
        <v>0.02083333333333326</v>
      </c>
      <c r="J34" s="4">
        <v>0</v>
      </c>
      <c r="K34" s="4">
        <v>0</v>
      </c>
      <c r="L34" s="4">
        <v>0</v>
      </c>
      <c r="M34" s="4">
        <v>0</v>
      </c>
      <c r="N34" s="3">
        <v>0.020833333333333332</v>
      </c>
      <c r="O34" s="4">
        <v>0</v>
      </c>
      <c r="P34" s="4">
        <v>0</v>
      </c>
      <c r="Q34" s="29">
        <f>(SUM(H34:M34))+P34-N34</f>
        <v>0.20833333333333326</v>
      </c>
      <c r="R34" s="73"/>
    </row>
    <row r="35" spans="2:18" s="33" customFormat="1" ht="12.75">
      <c r="B35" s="35" t="s">
        <v>45</v>
      </c>
      <c r="C35" s="30" t="s">
        <v>68</v>
      </c>
      <c r="D35" s="36"/>
      <c r="E35" s="36"/>
      <c r="F35" s="34"/>
      <c r="G35" s="32"/>
      <c r="H35" s="32"/>
      <c r="I35" s="32"/>
      <c r="J35" s="43"/>
      <c r="K35" s="43"/>
      <c r="L35" s="43"/>
      <c r="M35" s="43"/>
      <c r="N35" s="43"/>
      <c r="O35" s="43"/>
      <c r="P35" s="43"/>
      <c r="Q35" s="29"/>
      <c r="R35" s="63"/>
    </row>
    <row r="36" spans="2:18" s="33" customFormat="1" ht="12.75">
      <c r="B36" s="35" t="s">
        <v>46</v>
      </c>
      <c r="C36" s="30" t="s">
        <v>69</v>
      </c>
      <c r="D36" s="36"/>
      <c r="E36" s="36"/>
      <c r="F36" s="31"/>
      <c r="G36" s="32"/>
      <c r="H36" s="32"/>
      <c r="I36" s="32"/>
      <c r="J36" s="32"/>
      <c r="K36" s="32" t="s">
        <v>0</v>
      </c>
      <c r="L36" s="32"/>
      <c r="M36" s="32"/>
      <c r="N36" s="32"/>
      <c r="O36" s="32"/>
      <c r="P36" s="32"/>
      <c r="Q36" s="29"/>
      <c r="R36" s="63"/>
    </row>
    <row r="37" spans="2:18" ht="12.75">
      <c r="B37" s="35" t="s">
        <v>47</v>
      </c>
      <c r="C37" s="30" t="s">
        <v>62</v>
      </c>
      <c r="D37" s="3">
        <v>0.3125</v>
      </c>
      <c r="E37" s="3">
        <v>0.6666666666666666</v>
      </c>
      <c r="F37" s="34"/>
      <c r="G37" s="32">
        <v>0.3333333333333333</v>
      </c>
      <c r="H37" s="32">
        <f>IF(E37-D37&lt;=0,0,IF(E37-D37&lt;G37,E37-D37,G37-L37-O37))</f>
        <v>0.3333333333333333</v>
      </c>
      <c r="I37" s="32">
        <f>IF(E37-(D37+G37)&lt;=0,0,E37-(D37+G37))</f>
        <v>0.02083333333333337</v>
      </c>
      <c r="J37" s="4">
        <v>0</v>
      </c>
      <c r="K37" s="4">
        <v>0</v>
      </c>
      <c r="L37" s="4">
        <v>0</v>
      </c>
      <c r="M37" s="4">
        <v>0</v>
      </c>
      <c r="N37" s="3">
        <v>0.020833333333333332</v>
      </c>
      <c r="O37" s="4">
        <v>0</v>
      </c>
      <c r="P37" s="4">
        <v>0</v>
      </c>
      <c r="Q37" s="29">
        <f>(SUM(H37:M37))+P37-N37</f>
        <v>0.33333333333333337</v>
      </c>
      <c r="R37" s="74"/>
    </row>
    <row r="38" spans="2:18" s="33" customFormat="1" ht="12.75" customHeight="1">
      <c r="B38" s="35" t="s">
        <v>48</v>
      </c>
      <c r="C38" s="30" t="s">
        <v>63</v>
      </c>
      <c r="D38" s="3">
        <v>0.3125</v>
      </c>
      <c r="E38" s="3">
        <v>0.5416666666666666</v>
      </c>
      <c r="F38" s="31"/>
      <c r="G38" s="32">
        <v>0.20833333333333334</v>
      </c>
      <c r="H38" s="32">
        <f>IF(E38-D38&lt;=0,0,IF(E38-D38&lt;G38,E38-D38,G38-L38-O38))</f>
        <v>0.20833333333333334</v>
      </c>
      <c r="I38" s="32">
        <f>IF(E38-(D38+G38)&lt;=0,0,E38-(D38+G38))</f>
        <v>0.02083333333333326</v>
      </c>
      <c r="J38" s="4">
        <v>0</v>
      </c>
      <c r="K38" s="4">
        <v>0</v>
      </c>
      <c r="L38" s="4">
        <v>0</v>
      </c>
      <c r="M38" s="4">
        <v>0</v>
      </c>
      <c r="N38" s="3">
        <v>0.020833333333333332</v>
      </c>
      <c r="O38" s="4">
        <v>0</v>
      </c>
      <c r="P38" s="4">
        <v>0</v>
      </c>
      <c r="Q38" s="29">
        <f>(SUM(H38:M38))+P38-N38</f>
        <v>0.20833333333333326</v>
      </c>
      <c r="R38" s="73"/>
    </row>
    <row r="39" spans="2:18" s="33" customFormat="1" ht="12.75" customHeight="1">
      <c r="B39" s="35" t="s">
        <v>49</v>
      </c>
      <c r="C39" s="30" t="s">
        <v>64</v>
      </c>
      <c r="D39" s="3">
        <v>0.3125</v>
      </c>
      <c r="E39" s="3">
        <v>0.6666666666666666</v>
      </c>
      <c r="F39" s="31"/>
      <c r="G39" s="32">
        <v>0.3333333333333333</v>
      </c>
      <c r="H39" s="32">
        <f>IF(E39-D39&lt;=0,0,IF(E39-D39&lt;G39,E39-D39,G39-L39-O39))</f>
        <v>0.3333333333333333</v>
      </c>
      <c r="I39" s="32">
        <f>IF(E39-(D39+G39)&lt;=0,0,E39-(D39+G39))</f>
        <v>0.02083333333333337</v>
      </c>
      <c r="J39" s="4">
        <v>0</v>
      </c>
      <c r="K39" s="4">
        <v>0</v>
      </c>
      <c r="L39" s="4">
        <v>0</v>
      </c>
      <c r="M39" s="4">
        <v>0</v>
      </c>
      <c r="N39" s="3">
        <v>0.020833333333333332</v>
      </c>
      <c r="O39" s="4">
        <v>0</v>
      </c>
      <c r="P39" s="4">
        <v>0</v>
      </c>
      <c r="Q39" s="29">
        <f>(SUM(H39:M39))+P39-N39</f>
        <v>0.33333333333333337</v>
      </c>
      <c r="R39" s="73"/>
    </row>
    <row r="40" spans="2:18" s="33" customFormat="1" ht="12.75">
      <c r="B40" s="35" t="s">
        <v>59</v>
      </c>
      <c r="C40" s="30" t="s">
        <v>65</v>
      </c>
      <c r="D40" s="3">
        <v>0.3125</v>
      </c>
      <c r="E40" s="3">
        <v>0.5416666666666666</v>
      </c>
      <c r="F40" s="31"/>
      <c r="G40" s="32">
        <v>0.3333333333333333</v>
      </c>
      <c r="H40" s="32">
        <f>IF(E40-D40&lt;=0,0,IF(E40-D40&lt;G40,E40-D40,G40-L40-O40))</f>
        <v>0.22916666666666663</v>
      </c>
      <c r="I40" s="32">
        <f>IF(E40-(D40+G40)&lt;=0,0,E40-(D40+G40))</f>
        <v>0</v>
      </c>
      <c r="J40" s="4">
        <v>0</v>
      </c>
      <c r="K40" s="4">
        <v>0</v>
      </c>
      <c r="L40" s="4">
        <v>0</v>
      </c>
      <c r="M40" s="4">
        <v>0</v>
      </c>
      <c r="N40" s="3">
        <v>0.020833333333333332</v>
      </c>
      <c r="O40" s="4">
        <v>0</v>
      </c>
      <c r="P40" s="4">
        <v>0</v>
      </c>
      <c r="Q40" s="29">
        <f>(SUM(H40:M40))+P40-N40</f>
        <v>0.2083333333333333</v>
      </c>
      <c r="R40" s="73"/>
    </row>
    <row r="41" spans="2:18" s="42" customFormat="1" ht="12.75">
      <c r="B41" s="35" t="s">
        <v>60</v>
      </c>
      <c r="C41" s="30" t="s">
        <v>66</v>
      </c>
      <c r="D41" s="3">
        <v>0.3125</v>
      </c>
      <c r="E41" s="3">
        <v>0.5416666666666666</v>
      </c>
      <c r="F41" s="31"/>
      <c r="G41" s="32">
        <v>0.20833333333333334</v>
      </c>
      <c r="H41" s="32">
        <f>IF(E41-D41&lt;=0,0,IF(E41-D41&lt;G41,E41-D41,G41-L41-O41))</f>
        <v>0.20833333333333334</v>
      </c>
      <c r="I41" s="32">
        <f>IF(E41-(D41+G41)&lt;=0,0,E41-(D41+G41))</f>
        <v>0.02083333333333326</v>
      </c>
      <c r="J41" s="4">
        <v>0</v>
      </c>
      <c r="K41" s="4">
        <v>0</v>
      </c>
      <c r="L41" s="4">
        <v>0</v>
      </c>
      <c r="M41" s="4">
        <v>0</v>
      </c>
      <c r="N41" s="3">
        <v>0.020833333333333332</v>
      </c>
      <c r="O41" s="4">
        <v>0</v>
      </c>
      <c r="P41" s="4">
        <v>0</v>
      </c>
      <c r="Q41" s="29">
        <f>(SUM(H41:M41))+P41-N41</f>
        <v>0.20833333333333326</v>
      </c>
      <c r="R41" s="72"/>
    </row>
    <row r="42" spans="4:18" s="33" customFormat="1" ht="24">
      <c r="D42" s="49"/>
      <c r="E42" s="49"/>
      <c r="G42" s="50" t="s">
        <v>50</v>
      </c>
      <c r="H42" s="51">
        <f aca="true" t="shared" si="1" ref="H42:Q42">SUM(H10:H28)+SUM(H30:H41)</f>
        <v>5.9375</v>
      </c>
      <c r="I42" s="51">
        <f t="shared" si="1"/>
        <v>0.4583333333333327</v>
      </c>
      <c r="J42" s="51">
        <f t="shared" si="1"/>
        <v>0</v>
      </c>
      <c r="K42" s="51">
        <f t="shared" si="1"/>
        <v>0</v>
      </c>
      <c r="L42" s="51">
        <f t="shared" si="1"/>
        <v>0</v>
      </c>
      <c r="M42" s="51">
        <f t="shared" si="1"/>
        <v>0</v>
      </c>
      <c r="N42" s="51">
        <f t="shared" si="1"/>
        <v>0.47916666666666663</v>
      </c>
      <c r="O42" s="51">
        <f t="shared" si="1"/>
        <v>0</v>
      </c>
      <c r="P42" s="51">
        <f t="shared" si="1"/>
        <v>0</v>
      </c>
      <c r="Q42" s="52">
        <f t="shared" si="1"/>
        <v>5.916666666666666</v>
      </c>
      <c r="R42" s="53"/>
    </row>
    <row r="43" spans="4:18" s="40" customFormat="1" ht="12.75">
      <c r="D43" s="54"/>
      <c r="E43" s="54"/>
      <c r="G43" s="55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39"/>
    </row>
    <row r="44" spans="4:18" s="40" customFormat="1" ht="33.75" customHeight="1">
      <c r="D44" s="54"/>
      <c r="E44" s="54"/>
      <c r="G44" s="56" t="s">
        <v>51</v>
      </c>
      <c r="H44" s="51">
        <f aca="true" t="shared" si="2" ref="H44:Q44">SUM(H30:H41)</f>
        <v>2.6041666666666665</v>
      </c>
      <c r="I44" s="51">
        <f t="shared" si="2"/>
        <v>0.18749999999999978</v>
      </c>
      <c r="J44" s="51">
        <f t="shared" si="2"/>
        <v>0</v>
      </c>
      <c r="K44" s="51">
        <f t="shared" si="2"/>
        <v>0</v>
      </c>
      <c r="L44" s="51">
        <f t="shared" si="2"/>
        <v>0</v>
      </c>
      <c r="M44" s="51">
        <f t="shared" si="2"/>
        <v>0</v>
      </c>
      <c r="N44" s="51">
        <f t="shared" si="2"/>
        <v>0.20833333333333334</v>
      </c>
      <c r="O44" s="51">
        <f t="shared" si="2"/>
        <v>0</v>
      </c>
      <c r="P44" s="51">
        <f t="shared" si="2"/>
        <v>0</v>
      </c>
      <c r="Q44" s="51">
        <f t="shared" si="2"/>
        <v>2.583333333333333</v>
      </c>
      <c r="R44" s="91" t="s">
        <v>97</v>
      </c>
    </row>
    <row r="45" spans="7:18" s="7" customFormat="1" ht="12.75">
      <c r="G45" s="14"/>
      <c r="H45" s="14"/>
      <c r="I45" s="57"/>
      <c r="M45" s="58"/>
      <c r="O45" s="59"/>
      <c r="R45" s="8"/>
    </row>
    <row r="46" spans="7:18" s="7" customFormat="1" ht="12.75">
      <c r="G46" s="13" t="s">
        <v>52</v>
      </c>
      <c r="H46" s="5" t="s">
        <v>81</v>
      </c>
      <c r="I46" s="1"/>
      <c r="J46" s="2"/>
      <c r="K46" s="2"/>
      <c r="O46" s="59"/>
      <c r="R46" s="8"/>
    </row>
    <row r="47" spans="7:18" s="7" customFormat="1" ht="12.75">
      <c r="G47" s="59"/>
      <c r="H47" s="2"/>
      <c r="I47" s="1"/>
      <c r="J47" s="2"/>
      <c r="K47" s="2"/>
      <c r="O47" s="59"/>
      <c r="R47" s="8"/>
    </row>
    <row r="48" spans="7:19" s="7" customFormat="1" ht="12.75">
      <c r="G48" s="13" t="s">
        <v>53</v>
      </c>
      <c r="H48" s="2"/>
      <c r="I48" s="1"/>
      <c r="J48" s="2"/>
      <c r="K48" s="2"/>
      <c r="M48" s="58"/>
      <c r="O48" s="59"/>
      <c r="S48" s="8"/>
    </row>
    <row r="49" spans="7:19" s="7" customFormat="1" ht="12.75">
      <c r="G49" s="59"/>
      <c r="H49" s="2"/>
      <c r="I49" s="1"/>
      <c r="J49" s="2"/>
      <c r="K49" s="2"/>
      <c r="M49" s="58"/>
      <c r="O49" s="59"/>
      <c r="S49" s="8"/>
    </row>
    <row r="50" spans="7:19" s="7" customFormat="1" ht="12.75">
      <c r="G50" s="13" t="s">
        <v>54</v>
      </c>
      <c r="H50" s="2"/>
      <c r="I50" s="1"/>
      <c r="J50" s="2"/>
      <c r="K50" s="2"/>
      <c r="S50" s="8"/>
    </row>
  </sheetData>
  <sheetProtection sheet="1" objects="1" scenarios="1"/>
  <mergeCells count="6">
    <mergeCell ref="R7:R8"/>
    <mergeCell ref="E9:G9"/>
    <mergeCell ref="E29:G29"/>
    <mergeCell ref="H3:J3"/>
    <mergeCell ref="H4:J4"/>
    <mergeCell ref="H6:J6"/>
  </mergeCells>
  <printOptions/>
  <pageMargins left="0.1968503937007874" right="0.1968503937007874" top="0.7874015748031497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.75390625" style="28" customWidth="1"/>
    <col min="2" max="2" width="7.00390625" style="28" customWidth="1"/>
    <col min="3" max="3" width="4.625" style="28" customWidth="1"/>
    <col min="4" max="4" width="8.75390625" style="28" customWidth="1"/>
    <col min="5" max="5" width="9.125" style="28" customWidth="1"/>
    <col min="6" max="6" width="2.75390625" style="28" customWidth="1"/>
    <col min="7" max="7" width="10.25390625" style="28" customWidth="1"/>
    <col min="8" max="8" width="9.375" style="28" customWidth="1"/>
    <col min="9" max="9" width="10.875" style="60" customWidth="1"/>
    <col min="10" max="10" width="10.125" style="60" customWidth="1"/>
    <col min="11" max="17" width="10.125" style="28" customWidth="1"/>
    <col min="18" max="18" width="26.25390625" style="28" customWidth="1"/>
    <col min="19" max="16384" width="9.125" style="28" customWidth="1"/>
  </cols>
  <sheetData>
    <row r="1" spans="7:19" s="7" customFormat="1" ht="15.75">
      <c r="G1" s="8" t="s">
        <v>0</v>
      </c>
      <c r="H1" s="9" t="s">
        <v>58</v>
      </c>
      <c r="I1" s="10"/>
      <c r="J1" s="11"/>
      <c r="K1" s="11"/>
      <c r="L1" s="11"/>
      <c r="M1" s="11"/>
      <c r="N1" s="11"/>
      <c r="O1" s="11"/>
      <c r="P1" s="11"/>
      <c r="Q1" s="8"/>
      <c r="R1" s="8"/>
      <c r="S1" s="8"/>
    </row>
    <row r="2" spans="7:19" s="7" customFormat="1" ht="6" customHeight="1">
      <c r="G2" s="8"/>
      <c r="H2" s="12"/>
      <c r="I2" s="10"/>
      <c r="J2" s="11"/>
      <c r="K2" s="11"/>
      <c r="L2" s="11"/>
      <c r="M2" s="11"/>
      <c r="N2" s="11"/>
      <c r="O2" s="11"/>
      <c r="P2" s="11"/>
      <c r="Q2" s="8"/>
      <c r="R2" s="8"/>
      <c r="S2" s="8"/>
    </row>
    <row r="3" spans="7:19" s="7" customFormat="1" ht="15.75">
      <c r="G3" s="13" t="s">
        <v>72</v>
      </c>
      <c r="H3" s="101"/>
      <c r="I3" s="101"/>
      <c r="J3" s="101"/>
      <c r="N3" s="14"/>
      <c r="O3" s="15" t="s">
        <v>84</v>
      </c>
      <c r="P3" s="15"/>
      <c r="S3" s="8"/>
    </row>
    <row r="4" spans="7:19" s="7" customFormat="1" ht="12.75">
      <c r="G4" s="13" t="s">
        <v>1</v>
      </c>
      <c r="H4" s="102"/>
      <c r="I4" s="102"/>
      <c r="J4" s="102"/>
      <c r="Q4" s="7" t="s">
        <v>0</v>
      </c>
      <c r="S4" s="8"/>
    </row>
    <row r="5" spans="7:19" s="7" customFormat="1" ht="12" customHeight="1">
      <c r="G5" s="13" t="s">
        <v>2</v>
      </c>
      <c r="H5" s="79"/>
      <c r="I5" s="79"/>
      <c r="J5" s="79"/>
      <c r="S5" s="8"/>
    </row>
    <row r="6" spans="4:19" s="7" customFormat="1" ht="10.5" customHeight="1" thickBot="1">
      <c r="D6" s="16"/>
      <c r="E6" s="16"/>
      <c r="G6" s="78"/>
      <c r="H6" s="103"/>
      <c r="I6" s="103"/>
      <c r="J6" s="103"/>
      <c r="N6" s="16"/>
      <c r="O6" s="16"/>
      <c r="S6" s="8"/>
    </row>
    <row r="7" spans="2:18" s="7" customFormat="1" ht="18.75" customHeight="1">
      <c r="B7" s="17" t="s">
        <v>5</v>
      </c>
      <c r="C7" s="17" t="s">
        <v>67</v>
      </c>
      <c r="D7" s="18" t="s">
        <v>3</v>
      </c>
      <c r="E7" s="19" t="s">
        <v>4</v>
      </c>
      <c r="F7" s="20"/>
      <c r="G7" s="17" t="s">
        <v>6</v>
      </c>
      <c r="H7" s="65" t="s">
        <v>7</v>
      </c>
      <c r="I7" s="66"/>
      <c r="J7" s="18" t="s">
        <v>8</v>
      </c>
      <c r="K7" s="18" t="s">
        <v>9</v>
      </c>
      <c r="L7" s="18" t="s">
        <v>10</v>
      </c>
      <c r="M7" s="67" t="s">
        <v>11</v>
      </c>
      <c r="N7" s="18" t="s">
        <v>61</v>
      </c>
      <c r="O7" s="18" t="s">
        <v>55</v>
      </c>
      <c r="P7" s="68" t="s">
        <v>12</v>
      </c>
      <c r="Q7" s="19" t="s">
        <v>13</v>
      </c>
      <c r="R7" s="93" t="s">
        <v>70</v>
      </c>
    </row>
    <row r="8" spans="2:18" s="25" customFormat="1" ht="15.75" customHeight="1" thickBot="1">
      <c r="B8" s="21"/>
      <c r="C8" s="21"/>
      <c r="D8" s="22"/>
      <c r="E8" s="23"/>
      <c r="F8" s="20"/>
      <c r="G8" s="21" t="s">
        <v>14</v>
      </c>
      <c r="H8" s="22" t="s">
        <v>15</v>
      </c>
      <c r="I8" s="69" t="s">
        <v>16</v>
      </c>
      <c r="J8" s="22" t="s">
        <v>17</v>
      </c>
      <c r="K8" s="22" t="s">
        <v>57</v>
      </c>
      <c r="L8" s="22"/>
      <c r="M8" s="24"/>
      <c r="N8" s="22"/>
      <c r="O8" s="22" t="s">
        <v>56</v>
      </c>
      <c r="P8" s="70" t="s">
        <v>18</v>
      </c>
      <c r="Q8" s="23" t="s">
        <v>19</v>
      </c>
      <c r="R8" s="94"/>
    </row>
    <row r="9" spans="2:18" ht="21.75" customHeight="1">
      <c r="B9" s="26"/>
      <c r="C9" s="26"/>
      <c r="D9" s="27"/>
      <c r="E9" s="95" t="s">
        <v>71</v>
      </c>
      <c r="F9" s="96"/>
      <c r="G9" s="104"/>
      <c r="H9" s="76">
        <f>SUM(Květen!H44)</f>
        <v>2.6041666666666665</v>
      </c>
      <c r="I9" s="76">
        <f>SUM(Květen!I44)</f>
        <v>0.18749999999999978</v>
      </c>
      <c r="J9" s="76">
        <f>SUM(Květen!J44)</f>
        <v>0</v>
      </c>
      <c r="K9" s="76">
        <f>SUM(Květen!K44)</f>
        <v>0</v>
      </c>
      <c r="L9" s="76">
        <f>SUM(Květen!L44)</f>
        <v>0</v>
      </c>
      <c r="M9" s="76">
        <f>SUM(Květen!M44)</f>
        <v>0</v>
      </c>
      <c r="N9" s="76">
        <f>SUM(Květen!N44)</f>
        <v>0.20833333333333334</v>
      </c>
      <c r="O9" s="76">
        <f>SUM(Květen!O44)</f>
        <v>0</v>
      </c>
      <c r="P9" s="76">
        <f>SUM(Květen!P44)</f>
        <v>0</v>
      </c>
      <c r="Q9" s="77">
        <f>SUM(Květen!Q44)</f>
        <v>2.583333333333333</v>
      </c>
      <c r="R9" s="26"/>
    </row>
    <row r="10" spans="2:18" s="33" customFormat="1" ht="12.75">
      <c r="B10" s="35" t="s">
        <v>20</v>
      </c>
      <c r="C10" s="30" t="s">
        <v>68</v>
      </c>
      <c r="D10" s="36"/>
      <c r="E10" s="36"/>
      <c r="F10" s="34"/>
      <c r="G10" s="32"/>
      <c r="H10" s="32"/>
      <c r="I10" s="32"/>
      <c r="J10" s="32"/>
      <c r="K10" s="32" t="s">
        <v>0</v>
      </c>
      <c r="L10" s="32"/>
      <c r="M10" s="32"/>
      <c r="N10" s="32"/>
      <c r="O10" s="32"/>
      <c r="P10" s="32"/>
      <c r="Q10" s="29"/>
      <c r="R10" s="63"/>
    </row>
    <row r="11" spans="2:18" ht="12.75">
      <c r="B11" s="35" t="s">
        <v>21</v>
      </c>
      <c r="C11" s="37" t="s">
        <v>69</v>
      </c>
      <c r="D11" s="36"/>
      <c r="E11" s="36"/>
      <c r="F11" s="34"/>
      <c r="G11" s="32"/>
      <c r="H11" s="32"/>
      <c r="I11" s="32"/>
      <c r="J11" s="41"/>
      <c r="K11" s="41"/>
      <c r="L11" s="41"/>
      <c r="M11" s="41"/>
      <c r="N11" s="41"/>
      <c r="O11" s="41"/>
      <c r="P11" s="41"/>
      <c r="Q11" s="29"/>
      <c r="R11" s="62"/>
    </row>
    <row r="12" spans="2:18" s="33" customFormat="1" ht="12.75">
      <c r="B12" s="35" t="s">
        <v>22</v>
      </c>
      <c r="C12" s="30" t="s">
        <v>62</v>
      </c>
      <c r="D12" s="3">
        <v>0.3125</v>
      </c>
      <c r="E12" s="3">
        <v>0.6666666666666666</v>
      </c>
      <c r="F12" s="31"/>
      <c r="G12" s="32">
        <v>0.3333333333333333</v>
      </c>
      <c r="H12" s="32">
        <f>IF(E12-D12&lt;=0,0,IF(E12-D12&lt;G12,E12-D12,G12-L12-O12))</f>
        <v>0.3333333333333333</v>
      </c>
      <c r="I12" s="32">
        <f>IF(E12-(D12+G12)&lt;=0,0,E12-(D12+G12))</f>
        <v>0.02083333333333337</v>
      </c>
      <c r="J12" s="4">
        <v>0</v>
      </c>
      <c r="K12" s="4">
        <v>0</v>
      </c>
      <c r="L12" s="4">
        <v>0</v>
      </c>
      <c r="M12" s="4">
        <v>0</v>
      </c>
      <c r="N12" s="3">
        <v>0.020833333333333332</v>
      </c>
      <c r="O12" s="4">
        <v>0</v>
      </c>
      <c r="P12" s="4">
        <v>0</v>
      </c>
      <c r="Q12" s="29">
        <f>(SUM(H12:M12))+P12-N12</f>
        <v>0.33333333333333337</v>
      </c>
      <c r="R12" s="73"/>
    </row>
    <row r="13" spans="2:18" ht="12.75">
      <c r="B13" s="35" t="s">
        <v>23</v>
      </c>
      <c r="C13" s="30" t="s">
        <v>63</v>
      </c>
      <c r="D13" s="3">
        <v>0.3125</v>
      </c>
      <c r="E13" s="3">
        <v>0.5416666666666666</v>
      </c>
      <c r="F13" s="31"/>
      <c r="G13" s="32">
        <v>0.20833333333333334</v>
      </c>
      <c r="H13" s="32">
        <f>IF(E13-D13&lt;=0,0,IF(E13-D13&lt;G13,E13-D13,G13-L13-O13))</f>
        <v>0.20833333333333334</v>
      </c>
      <c r="I13" s="32">
        <f>IF(E13-(D13+G13)&lt;=0,0,E13-(D13+G13))</f>
        <v>0.02083333333333326</v>
      </c>
      <c r="J13" s="4">
        <v>0</v>
      </c>
      <c r="K13" s="4">
        <v>0</v>
      </c>
      <c r="L13" s="4">
        <v>0</v>
      </c>
      <c r="M13" s="4">
        <v>0</v>
      </c>
      <c r="N13" s="6">
        <v>0.020833333333333332</v>
      </c>
      <c r="O13" s="4">
        <v>0</v>
      </c>
      <c r="P13" s="4">
        <v>0</v>
      </c>
      <c r="Q13" s="29">
        <f>(SUM(H13:M13))+P13-N13</f>
        <v>0.20833333333333326</v>
      </c>
      <c r="R13" s="74"/>
    </row>
    <row r="14" spans="2:18" s="33" customFormat="1" ht="12.75" customHeight="1">
      <c r="B14" s="35" t="s">
        <v>24</v>
      </c>
      <c r="C14" s="30" t="s">
        <v>64</v>
      </c>
      <c r="D14" s="3">
        <v>0.3125</v>
      </c>
      <c r="E14" s="3">
        <v>0.6666666666666666</v>
      </c>
      <c r="F14" s="31"/>
      <c r="G14" s="32">
        <v>0.3333333333333333</v>
      </c>
      <c r="H14" s="32">
        <f>IF(E14-D14&lt;=0,0,IF(E14-D14&lt;G14,E14-D14,G14-L14-O14))</f>
        <v>0.3333333333333333</v>
      </c>
      <c r="I14" s="32">
        <f>IF(E14-(D14+G14)&lt;=0,0,E14-(D14+G14))</f>
        <v>0.02083333333333337</v>
      </c>
      <c r="J14" s="4">
        <v>0</v>
      </c>
      <c r="K14" s="4">
        <v>0</v>
      </c>
      <c r="L14" s="4">
        <v>0</v>
      </c>
      <c r="M14" s="4">
        <v>0</v>
      </c>
      <c r="N14" s="3">
        <v>0.020833333333333332</v>
      </c>
      <c r="O14" s="4">
        <v>0</v>
      </c>
      <c r="P14" s="4">
        <v>0</v>
      </c>
      <c r="Q14" s="29">
        <f>(SUM(H14:M14))+P14-N14</f>
        <v>0.33333333333333337</v>
      </c>
      <c r="R14" s="73"/>
    </row>
    <row r="15" spans="2:18" s="33" customFormat="1" ht="12.75">
      <c r="B15" s="35" t="s">
        <v>25</v>
      </c>
      <c r="C15" s="30" t="s">
        <v>65</v>
      </c>
      <c r="D15" s="3">
        <v>0.3125</v>
      </c>
      <c r="E15" s="3">
        <v>0.5416666666666666</v>
      </c>
      <c r="F15" s="31"/>
      <c r="G15" s="32">
        <v>0.20833333333333334</v>
      </c>
      <c r="H15" s="32">
        <f>IF(E15-D15&lt;=0,0,IF(E15-D15&lt;G15,E15-D15,G15-L15-O15))</f>
        <v>0.20833333333333334</v>
      </c>
      <c r="I15" s="32">
        <f>IF(E15-(D15+G15)&lt;=0,0,E15-(D15+G15))</f>
        <v>0.02083333333333326</v>
      </c>
      <c r="J15" s="4">
        <v>0</v>
      </c>
      <c r="K15" s="4">
        <v>0</v>
      </c>
      <c r="L15" s="4">
        <v>0</v>
      </c>
      <c r="M15" s="4">
        <v>0</v>
      </c>
      <c r="N15" s="3">
        <v>0.020833333333333332</v>
      </c>
      <c r="O15" s="4">
        <v>0</v>
      </c>
      <c r="P15" s="4">
        <v>0</v>
      </c>
      <c r="Q15" s="29">
        <f>(SUM(H15:M15))+P15-N15</f>
        <v>0.20833333333333326</v>
      </c>
      <c r="R15" s="73"/>
    </row>
    <row r="16" spans="2:18" s="33" customFormat="1" ht="12.75">
      <c r="B16" s="35" t="s">
        <v>26</v>
      </c>
      <c r="C16" s="30" t="s">
        <v>66</v>
      </c>
      <c r="D16" s="3">
        <v>0.3125</v>
      </c>
      <c r="E16" s="3">
        <v>0.5416666666666666</v>
      </c>
      <c r="F16" s="31"/>
      <c r="G16" s="32">
        <v>0.20833333333333334</v>
      </c>
      <c r="H16" s="32">
        <f>IF(E16-D16&lt;=0,0,IF(E16-D16&lt;G16,E16-D16,G16-L16-O16))</f>
        <v>0.20833333333333334</v>
      </c>
      <c r="I16" s="32">
        <f>IF(E16-(D16+G16)&lt;=0,0,E16-(D16+G16))</f>
        <v>0.02083333333333326</v>
      </c>
      <c r="J16" s="4">
        <v>0</v>
      </c>
      <c r="K16" s="4">
        <v>0</v>
      </c>
      <c r="L16" s="4">
        <v>0</v>
      </c>
      <c r="M16" s="4">
        <v>0</v>
      </c>
      <c r="N16" s="3">
        <v>0.020833333333333332</v>
      </c>
      <c r="O16" s="4">
        <v>0</v>
      </c>
      <c r="P16" s="4">
        <v>0</v>
      </c>
      <c r="Q16" s="29">
        <f>(SUM(H16:M16))+P16-N16</f>
        <v>0.20833333333333326</v>
      </c>
      <c r="R16" s="73"/>
    </row>
    <row r="17" spans="2:18" s="42" customFormat="1" ht="12.75">
      <c r="B17" s="35" t="s">
        <v>27</v>
      </c>
      <c r="C17" s="30" t="s">
        <v>68</v>
      </c>
      <c r="D17" s="36"/>
      <c r="E17" s="36"/>
      <c r="F17" s="34"/>
      <c r="G17" s="32"/>
      <c r="H17" s="32"/>
      <c r="I17" s="32"/>
      <c r="J17" s="32"/>
      <c r="K17" s="32" t="s">
        <v>0</v>
      </c>
      <c r="L17" s="32"/>
      <c r="M17" s="32"/>
      <c r="N17" s="32"/>
      <c r="O17" s="32"/>
      <c r="P17" s="32"/>
      <c r="Q17" s="29"/>
      <c r="R17" s="64"/>
    </row>
    <row r="18" spans="2:18" s="33" customFormat="1" ht="12.75">
      <c r="B18" s="35" t="s">
        <v>28</v>
      </c>
      <c r="C18" s="30" t="s">
        <v>69</v>
      </c>
      <c r="D18" s="36"/>
      <c r="E18" s="36"/>
      <c r="F18" s="31"/>
      <c r="G18" s="32"/>
      <c r="H18" s="32"/>
      <c r="I18" s="32"/>
      <c r="J18" s="32"/>
      <c r="K18" s="32" t="s">
        <v>0</v>
      </c>
      <c r="L18" s="32"/>
      <c r="M18" s="32"/>
      <c r="N18" s="32"/>
      <c r="O18" s="32"/>
      <c r="P18" s="32"/>
      <c r="Q18" s="29"/>
      <c r="R18" s="63"/>
    </row>
    <row r="19" spans="2:18" ht="12.75">
      <c r="B19" s="35" t="s">
        <v>29</v>
      </c>
      <c r="C19" s="30" t="s">
        <v>62</v>
      </c>
      <c r="D19" s="3">
        <v>0.3125</v>
      </c>
      <c r="E19" s="3">
        <v>0.6666666666666666</v>
      </c>
      <c r="F19" s="34"/>
      <c r="G19" s="32">
        <v>0.3333333333333333</v>
      </c>
      <c r="H19" s="32">
        <f>IF(E19-D19&lt;=0,0,IF(E19-D19&lt;G19,E19-D19,G19-L19-O19))</f>
        <v>0.3333333333333333</v>
      </c>
      <c r="I19" s="32">
        <f>IF(E19-(D19+G19)&lt;=0,0,E19-(D19+G19))</f>
        <v>0.02083333333333337</v>
      </c>
      <c r="J19" s="4">
        <v>0</v>
      </c>
      <c r="K19" s="4">
        <v>0</v>
      </c>
      <c r="L19" s="4">
        <v>0</v>
      </c>
      <c r="M19" s="4">
        <v>0</v>
      </c>
      <c r="N19" s="3">
        <v>0.020833333333333332</v>
      </c>
      <c r="O19" s="4">
        <v>0</v>
      </c>
      <c r="P19" s="4">
        <v>0</v>
      </c>
      <c r="Q19" s="29">
        <f>(SUM(H19:M19))+P19-N19</f>
        <v>0.33333333333333337</v>
      </c>
      <c r="R19" s="74"/>
    </row>
    <row r="20" spans="2:18" s="33" customFormat="1" ht="12.75" customHeight="1">
      <c r="B20" s="35" t="s">
        <v>30</v>
      </c>
      <c r="C20" s="30" t="s">
        <v>63</v>
      </c>
      <c r="D20" s="3">
        <v>0.3125</v>
      </c>
      <c r="E20" s="3">
        <v>0.5416666666666666</v>
      </c>
      <c r="F20" s="31"/>
      <c r="G20" s="32">
        <v>0.20833333333333334</v>
      </c>
      <c r="H20" s="32">
        <f>IF(E20-D20&lt;=0,0,IF(E20-D20&lt;G20,E20-D20,G20-L20-O20))</f>
        <v>0.20833333333333334</v>
      </c>
      <c r="I20" s="32">
        <f>IF(E20-(D20+G20)&lt;=0,0,E20-(D20+G20))</f>
        <v>0.02083333333333326</v>
      </c>
      <c r="J20" s="4">
        <v>0</v>
      </c>
      <c r="K20" s="4">
        <v>0</v>
      </c>
      <c r="L20" s="4">
        <v>0</v>
      </c>
      <c r="M20" s="4">
        <v>0</v>
      </c>
      <c r="N20" s="6">
        <v>0.020833333333333332</v>
      </c>
      <c r="O20" s="4">
        <v>0</v>
      </c>
      <c r="P20" s="4">
        <v>0</v>
      </c>
      <c r="Q20" s="29">
        <f>(SUM(H20:M20))+P20-N20</f>
        <v>0.20833333333333326</v>
      </c>
      <c r="R20" s="73"/>
    </row>
    <row r="21" spans="2:18" s="33" customFormat="1" ht="12.75">
      <c r="B21" s="35" t="s">
        <v>31</v>
      </c>
      <c r="C21" s="30" t="s">
        <v>64</v>
      </c>
      <c r="D21" s="3">
        <v>0.3125</v>
      </c>
      <c r="E21" s="3">
        <v>0.6666666666666666</v>
      </c>
      <c r="F21" s="31"/>
      <c r="G21" s="32">
        <v>0.3333333333333333</v>
      </c>
      <c r="H21" s="32">
        <f>IF(E21-D21&lt;=0,0,IF(E21-D21&lt;G21,E21-D21,G21-L21-O21))</f>
        <v>0.3333333333333333</v>
      </c>
      <c r="I21" s="32">
        <f>IF(E21-(D21+G21)&lt;=0,0,E21-(D21+G21))</f>
        <v>0.02083333333333337</v>
      </c>
      <c r="J21" s="4">
        <v>0</v>
      </c>
      <c r="K21" s="4">
        <v>0</v>
      </c>
      <c r="L21" s="4">
        <v>0</v>
      </c>
      <c r="M21" s="4">
        <v>0</v>
      </c>
      <c r="N21" s="3">
        <v>0.020833333333333332</v>
      </c>
      <c r="O21" s="4">
        <v>0</v>
      </c>
      <c r="P21" s="4">
        <v>0</v>
      </c>
      <c r="Q21" s="29">
        <f>(SUM(H21:M21))+P21-N21</f>
        <v>0.33333333333333337</v>
      </c>
      <c r="R21" s="73"/>
    </row>
    <row r="22" spans="2:18" s="42" customFormat="1" ht="12.75">
      <c r="B22" s="35" t="s">
        <v>32</v>
      </c>
      <c r="C22" s="30" t="s">
        <v>65</v>
      </c>
      <c r="D22" s="3">
        <v>0.3125</v>
      </c>
      <c r="E22" s="3">
        <v>0.5416666666666666</v>
      </c>
      <c r="F22" s="31"/>
      <c r="G22" s="32">
        <v>0.20833333333333334</v>
      </c>
      <c r="H22" s="32">
        <f>IF(E22-D22&lt;=0,0,IF(E22-D22&lt;G22,E22-D22,G22-L22-O22))</f>
        <v>0.20833333333333334</v>
      </c>
      <c r="I22" s="32">
        <f>IF(E22-(D22+G22)&lt;=0,0,E22-(D22+G22))</f>
        <v>0.02083333333333326</v>
      </c>
      <c r="J22" s="4">
        <v>0</v>
      </c>
      <c r="K22" s="4">
        <v>0</v>
      </c>
      <c r="L22" s="4">
        <v>0</v>
      </c>
      <c r="M22" s="4">
        <v>0</v>
      </c>
      <c r="N22" s="3">
        <v>0.020833333333333332</v>
      </c>
      <c r="O22" s="4">
        <v>0</v>
      </c>
      <c r="P22" s="4">
        <v>0</v>
      </c>
      <c r="Q22" s="29">
        <f>(SUM(H22:M22))+P22-N22</f>
        <v>0.20833333333333326</v>
      </c>
      <c r="R22" s="72"/>
    </row>
    <row r="23" spans="2:18" s="42" customFormat="1" ht="12.75">
      <c r="B23" s="35" t="s">
        <v>33</v>
      </c>
      <c r="C23" s="30" t="s">
        <v>66</v>
      </c>
      <c r="D23" s="3">
        <v>0.3125</v>
      </c>
      <c r="E23" s="3">
        <v>0.5416666666666666</v>
      </c>
      <c r="F23" s="31"/>
      <c r="G23" s="32">
        <v>0.20833333333333334</v>
      </c>
      <c r="H23" s="32">
        <f>IF(E23-D23&lt;=0,0,IF(E23-D23&lt;G23,E23-D23,G23-L23-O23))</f>
        <v>0.20833333333333334</v>
      </c>
      <c r="I23" s="32">
        <f>IF(E23-(D23+G23)&lt;=0,0,E23-(D23+G23))</f>
        <v>0.02083333333333326</v>
      </c>
      <c r="J23" s="4">
        <v>0</v>
      </c>
      <c r="K23" s="4">
        <v>0</v>
      </c>
      <c r="L23" s="4">
        <v>0</v>
      </c>
      <c r="M23" s="4">
        <v>0</v>
      </c>
      <c r="N23" s="3">
        <v>0.020833333333333332</v>
      </c>
      <c r="O23" s="4">
        <v>0</v>
      </c>
      <c r="P23" s="4">
        <v>0</v>
      </c>
      <c r="Q23" s="29">
        <f>(SUM(H23:M23))+P23-N23</f>
        <v>0.20833333333333326</v>
      </c>
      <c r="R23" s="72"/>
    </row>
    <row r="24" spans="2:18" s="33" customFormat="1" ht="12.75">
      <c r="B24" s="35" t="s">
        <v>34</v>
      </c>
      <c r="C24" s="30" t="s">
        <v>68</v>
      </c>
      <c r="D24" s="36"/>
      <c r="E24" s="36"/>
      <c r="F24" s="34"/>
      <c r="G24" s="32"/>
      <c r="H24" s="32"/>
      <c r="I24" s="32"/>
      <c r="J24" s="43"/>
      <c r="K24" s="43"/>
      <c r="L24" s="43"/>
      <c r="M24" s="43"/>
      <c r="N24" s="43"/>
      <c r="O24" s="43"/>
      <c r="P24" s="43"/>
      <c r="Q24" s="29"/>
      <c r="R24" s="63"/>
    </row>
    <row r="25" spans="2:18" s="33" customFormat="1" ht="13.5" thickBot="1">
      <c r="B25" s="35" t="s">
        <v>35</v>
      </c>
      <c r="C25" s="30" t="s">
        <v>69</v>
      </c>
      <c r="D25" s="36"/>
      <c r="E25" s="44"/>
      <c r="F25" s="31"/>
      <c r="G25" s="45"/>
      <c r="H25" s="32"/>
      <c r="I25" s="32"/>
      <c r="J25" s="32" t="s">
        <v>0</v>
      </c>
      <c r="K25" s="32"/>
      <c r="L25" s="32"/>
      <c r="M25" s="32"/>
      <c r="N25" s="32"/>
      <c r="O25" s="32"/>
      <c r="P25" s="32"/>
      <c r="Q25" s="29"/>
      <c r="R25" s="63"/>
    </row>
    <row r="26" spans="2:18" s="33" customFormat="1" ht="21.75" customHeight="1" thickBot="1">
      <c r="B26" s="46"/>
      <c r="C26" s="47"/>
      <c r="D26" s="36"/>
      <c r="E26" s="98" t="s">
        <v>38</v>
      </c>
      <c r="F26" s="99"/>
      <c r="G26" s="100"/>
      <c r="H26" s="75">
        <f>SUM(H9:H25)</f>
        <v>5.187499999999999</v>
      </c>
      <c r="I26" s="75">
        <f aca="true" t="shared" si="0" ref="I26:Q26">SUM(I9:I25)</f>
        <v>0.3958333333333328</v>
      </c>
      <c r="J26" s="75">
        <f t="shared" si="0"/>
        <v>0</v>
      </c>
      <c r="K26" s="75">
        <f t="shared" si="0"/>
        <v>0</v>
      </c>
      <c r="L26" s="75">
        <f t="shared" si="0"/>
        <v>0</v>
      </c>
      <c r="M26" s="75">
        <f t="shared" si="0"/>
        <v>0</v>
      </c>
      <c r="N26" s="75">
        <f t="shared" si="0"/>
        <v>0.4166666666666665</v>
      </c>
      <c r="O26" s="75">
        <f t="shared" si="0"/>
        <v>0</v>
      </c>
      <c r="P26" s="75">
        <f t="shared" si="0"/>
        <v>0</v>
      </c>
      <c r="Q26" s="75">
        <f t="shared" si="0"/>
        <v>5.166666666666665</v>
      </c>
      <c r="R26" s="63"/>
    </row>
    <row r="27" spans="2:18" s="33" customFormat="1" ht="12.75">
      <c r="B27" s="35" t="s">
        <v>36</v>
      </c>
      <c r="C27" s="30" t="s">
        <v>62</v>
      </c>
      <c r="D27" s="3">
        <v>0.3125</v>
      </c>
      <c r="E27" s="3">
        <v>0.6666666666666666</v>
      </c>
      <c r="F27" s="31"/>
      <c r="G27" s="32">
        <v>0.3333333333333333</v>
      </c>
      <c r="H27" s="32">
        <f>IF(E27-D27&lt;=0,0,IF(E27-D27&lt;G27,E27-D27,G27-L27-O27))</f>
        <v>0.3333333333333333</v>
      </c>
      <c r="I27" s="32">
        <f>IF(E27-(D27+G27)&lt;=0,0,E27-(D27+G27))</f>
        <v>0.02083333333333337</v>
      </c>
      <c r="J27" s="4">
        <v>0</v>
      </c>
      <c r="K27" s="4">
        <v>0</v>
      </c>
      <c r="L27" s="4">
        <v>0</v>
      </c>
      <c r="M27" s="4">
        <v>0</v>
      </c>
      <c r="N27" s="3">
        <v>0.020833333333333332</v>
      </c>
      <c r="O27" s="4">
        <v>0</v>
      </c>
      <c r="P27" s="4">
        <v>0</v>
      </c>
      <c r="Q27" s="29">
        <f>(SUM(H27:M27))+P27-N27</f>
        <v>0.33333333333333337</v>
      </c>
      <c r="R27" s="72"/>
    </row>
    <row r="28" spans="2:18" s="33" customFormat="1" ht="12.75">
      <c r="B28" s="35" t="s">
        <v>37</v>
      </c>
      <c r="C28" s="30" t="s">
        <v>63</v>
      </c>
      <c r="D28" s="3">
        <v>0.3125</v>
      </c>
      <c r="E28" s="3">
        <v>0.5416666666666666</v>
      </c>
      <c r="F28" s="31"/>
      <c r="G28" s="32">
        <v>0.20833333333333334</v>
      </c>
      <c r="H28" s="32">
        <f>IF(E28-D28&lt;=0,0,IF(E28-D28&lt;G28,E28-D28,G28-L28-O28))</f>
        <v>0.20833333333333334</v>
      </c>
      <c r="I28" s="32">
        <f>IF(E28-(D28+G28)&lt;=0,0,E28-(D28+G28))</f>
        <v>0.02083333333333326</v>
      </c>
      <c r="J28" s="4">
        <v>0</v>
      </c>
      <c r="K28" s="4">
        <v>0</v>
      </c>
      <c r="L28" s="4">
        <v>0</v>
      </c>
      <c r="M28" s="4">
        <v>0</v>
      </c>
      <c r="N28" s="3">
        <v>0.020833333333333332</v>
      </c>
      <c r="O28" s="4">
        <v>0</v>
      </c>
      <c r="P28" s="4">
        <v>0</v>
      </c>
      <c r="Q28" s="29">
        <f>(SUM(H28:M28))+P28-N28</f>
        <v>0.20833333333333326</v>
      </c>
      <c r="R28" s="73"/>
    </row>
    <row r="29" spans="2:18" s="33" customFormat="1" ht="12.75">
      <c r="B29" s="35" t="s">
        <v>39</v>
      </c>
      <c r="C29" s="30" t="s">
        <v>64</v>
      </c>
      <c r="D29" s="3">
        <v>0.3125</v>
      </c>
      <c r="E29" s="3">
        <v>0.6666666666666666</v>
      </c>
      <c r="F29" s="31"/>
      <c r="G29" s="32">
        <v>0.3333333333333333</v>
      </c>
      <c r="H29" s="32">
        <f>IF(E29-D29&lt;=0,0,IF(E29-D29&lt;G29,E29-D29,G29-L29-O29))</f>
        <v>0.3333333333333333</v>
      </c>
      <c r="I29" s="32">
        <f>IF(E29-(D29+G29)&lt;=0,0,E29-(D29+G29))</f>
        <v>0.02083333333333337</v>
      </c>
      <c r="J29" s="4">
        <v>0</v>
      </c>
      <c r="K29" s="4">
        <v>0</v>
      </c>
      <c r="L29" s="4">
        <v>0</v>
      </c>
      <c r="M29" s="4">
        <v>0</v>
      </c>
      <c r="N29" s="3">
        <v>0.020833333333333332</v>
      </c>
      <c r="O29" s="4">
        <v>0</v>
      </c>
      <c r="P29" s="4">
        <v>0</v>
      </c>
      <c r="Q29" s="29">
        <f>(SUM(H29:M29))+P29-N29</f>
        <v>0.33333333333333337</v>
      </c>
      <c r="R29" s="73"/>
    </row>
    <row r="30" spans="2:18" s="33" customFormat="1" ht="12.75">
      <c r="B30" s="35" t="s">
        <v>40</v>
      </c>
      <c r="C30" s="30" t="s">
        <v>65</v>
      </c>
      <c r="D30" s="3">
        <v>0.3125</v>
      </c>
      <c r="E30" s="3">
        <v>0.5416666666666666</v>
      </c>
      <c r="F30" s="31"/>
      <c r="G30" s="32">
        <v>0.20833333333333334</v>
      </c>
      <c r="H30" s="32">
        <f>IF(E30-D30&lt;=0,0,IF(E30-D30&lt;G30,E30-D30,G30-L30-O30))</f>
        <v>0.20833333333333334</v>
      </c>
      <c r="I30" s="32">
        <f>IF(E30-(D30+G30)&lt;=0,0,E30-(D30+G30))</f>
        <v>0.02083333333333326</v>
      </c>
      <c r="J30" s="4">
        <v>0</v>
      </c>
      <c r="K30" s="4">
        <v>0</v>
      </c>
      <c r="L30" s="4">
        <v>0</v>
      </c>
      <c r="M30" s="4">
        <v>0</v>
      </c>
      <c r="N30" s="3">
        <v>0.020833333333333332</v>
      </c>
      <c r="O30" s="4">
        <v>0</v>
      </c>
      <c r="P30" s="4">
        <v>0</v>
      </c>
      <c r="Q30" s="29">
        <f>(SUM(H30:M30))+P30-N30</f>
        <v>0.20833333333333326</v>
      </c>
      <c r="R30" s="73"/>
    </row>
    <row r="31" spans="2:18" s="40" customFormat="1" ht="12.75" customHeight="1">
      <c r="B31" s="35" t="s">
        <v>41</v>
      </c>
      <c r="C31" s="30" t="s">
        <v>66</v>
      </c>
      <c r="D31" s="3">
        <v>0.3125</v>
      </c>
      <c r="E31" s="3">
        <v>0.5416666666666666</v>
      </c>
      <c r="F31" s="31"/>
      <c r="G31" s="32">
        <v>0.20833333333333334</v>
      </c>
      <c r="H31" s="32">
        <f>IF(E31-D31&lt;=0,0,IF(E31-D31&lt;G31,E31-D31,G31-L31-O31))</f>
        <v>0.20833333333333334</v>
      </c>
      <c r="I31" s="32">
        <f>IF(E31-(D31+G31)&lt;=0,0,E31-(D31+G31))</f>
        <v>0.02083333333333326</v>
      </c>
      <c r="J31" s="4">
        <v>0</v>
      </c>
      <c r="K31" s="4">
        <v>0</v>
      </c>
      <c r="L31" s="4">
        <v>0</v>
      </c>
      <c r="M31" s="4">
        <v>0</v>
      </c>
      <c r="N31" s="3">
        <v>0.020833333333333332</v>
      </c>
      <c r="O31" s="4">
        <v>0</v>
      </c>
      <c r="P31" s="4">
        <v>0</v>
      </c>
      <c r="Q31" s="29">
        <f>(SUM(H31:M31))+P31-N31</f>
        <v>0.20833333333333326</v>
      </c>
      <c r="R31" s="73"/>
    </row>
    <row r="32" spans="2:18" s="33" customFormat="1" ht="12.75">
      <c r="B32" s="35" t="s">
        <v>42</v>
      </c>
      <c r="C32" s="30" t="s">
        <v>68</v>
      </c>
      <c r="D32" s="36"/>
      <c r="E32" s="36"/>
      <c r="F32" s="34"/>
      <c r="G32" s="32"/>
      <c r="H32" s="32"/>
      <c r="I32" s="32"/>
      <c r="J32" s="43"/>
      <c r="K32" s="43"/>
      <c r="L32" s="43"/>
      <c r="M32" s="43"/>
      <c r="N32" s="43"/>
      <c r="O32" s="43"/>
      <c r="P32" s="43"/>
      <c r="Q32" s="29"/>
      <c r="R32" s="63"/>
    </row>
    <row r="33" spans="2:18" s="33" customFormat="1" ht="12.75">
      <c r="B33" s="35" t="s">
        <v>43</v>
      </c>
      <c r="C33" s="30" t="s">
        <v>69</v>
      </c>
      <c r="D33" s="36"/>
      <c r="E33" s="36"/>
      <c r="F33" s="31"/>
      <c r="G33" s="32"/>
      <c r="H33" s="32"/>
      <c r="I33" s="32"/>
      <c r="J33" s="32"/>
      <c r="K33" s="32" t="s">
        <v>0</v>
      </c>
      <c r="L33" s="32"/>
      <c r="M33" s="32"/>
      <c r="N33" s="32"/>
      <c r="O33" s="32"/>
      <c r="P33" s="32"/>
      <c r="Q33" s="29"/>
      <c r="R33" s="63"/>
    </row>
    <row r="34" spans="2:18" s="33" customFormat="1" ht="12.75">
      <c r="B34" s="35" t="s">
        <v>44</v>
      </c>
      <c r="C34" s="30" t="s">
        <v>62</v>
      </c>
      <c r="D34" s="3">
        <v>0.3125</v>
      </c>
      <c r="E34" s="3">
        <v>0.6666666666666666</v>
      </c>
      <c r="F34" s="31"/>
      <c r="G34" s="32">
        <v>0.3333333333333333</v>
      </c>
      <c r="H34" s="32">
        <f>IF(E34-D34&lt;=0,0,IF(E34-D34&lt;G34,E34-D34,G34-L34-O34))</f>
        <v>0.3333333333333333</v>
      </c>
      <c r="I34" s="32">
        <f>IF(E34-(D34+G34)&lt;=0,0,E34-(D34+G34))</f>
        <v>0.02083333333333337</v>
      </c>
      <c r="J34" s="4">
        <v>0</v>
      </c>
      <c r="K34" s="4">
        <v>0</v>
      </c>
      <c r="L34" s="4">
        <v>0</v>
      </c>
      <c r="M34" s="4">
        <v>0</v>
      </c>
      <c r="N34" s="3">
        <v>0.020833333333333332</v>
      </c>
      <c r="O34" s="4">
        <v>0</v>
      </c>
      <c r="P34" s="4">
        <v>0</v>
      </c>
      <c r="Q34" s="29">
        <f>(SUM(H34:M34))+P34-N34</f>
        <v>0.33333333333333337</v>
      </c>
      <c r="R34" s="72"/>
    </row>
    <row r="35" spans="2:18" s="33" customFormat="1" ht="12.75">
      <c r="B35" s="35" t="s">
        <v>45</v>
      </c>
      <c r="C35" s="30" t="s">
        <v>63</v>
      </c>
      <c r="D35" s="3">
        <v>0.3125</v>
      </c>
      <c r="E35" s="3">
        <v>0.5416666666666666</v>
      </c>
      <c r="F35" s="31"/>
      <c r="G35" s="32">
        <v>0.20833333333333334</v>
      </c>
      <c r="H35" s="32">
        <f>IF(E35-D35&lt;=0,0,IF(E35-D35&lt;G35,E35-D35,G35-L35-O35))</f>
        <v>0.20833333333333334</v>
      </c>
      <c r="I35" s="32">
        <f>IF(E35-(D35+G35)&lt;=0,0,E35-(D35+G35))</f>
        <v>0.02083333333333326</v>
      </c>
      <c r="J35" s="4">
        <v>0</v>
      </c>
      <c r="K35" s="4">
        <v>0</v>
      </c>
      <c r="L35" s="4">
        <v>0</v>
      </c>
      <c r="M35" s="4">
        <v>0</v>
      </c>
      <c r="N35" s="3">
        <v>0.020833333333333332</v>
      </c>
      <c r="O35" s="4">
        <v>0</v>
      </c>
      <c r="P35" s="4">
        <v>0</v>
      </c>
      <c r="Q35" s="29">
        <f>(SUM(H35:M35))+P35-N35</f>
        <v>0.20833333333333326</v>
      </c>
      <c r="R35" s="73"/>
    </row>
    <row r="36" spans="2:18" s="33" customFormat="1" ht="12.75">
      <c r="B36" s="35" t="s">
        <v>46</v>
      </c>
      <c r="C36" s="30" t="s">
        <v>64</v>
      </c>
      <c r="D36" s="3">
        <v>0.3125</v>
      </c>
      <c r="E36" s="3">
        <v>0.6666666666666666</v>
      </c>
      <c r="F36" s="31"/>
      <c r="G36" s="32">
        <v>0.3333333333333333</v>
      </c>
      <c r="H36" s="32">
        <f>IF(E36-D36&lt;=0,0,IF(E36-D36&lt;G36,E36-D36,G36-L36-O36))</f>
        <v>0.3333333333333333</v>
      </c>
      <c r="I36" s="32">
        <f>IF(E36-(D36+G36)&lt;=0,0,E36-(D36+G36))</f>
        <v>0.02083333333333337</v>
      </c>
      <c r="J36" s="4">
        <v>0</v>
      </c>
      <c r="K36" s="4">
        <v>0</v>
      </c>
      <c r="L36" s="4">
        <v>0</v>
      </c>
      <c r="M36" s="4">
        <v>0</v>
      </c>
      <c r="N36" s="3">
        <v>0.020833333333333332</v>
      </c>
      <c r="O36" s="4">
        <v>0</v>
      </c>
      <c r="P36" s="4">
        <v>0</v>
      </c>
      <c r="Q36" s="29">
        <f>(SUM(H36:M36))+P36-N36</f>
        <v>0.33333333333333337</v>
      </c>
      <c r="R36" s="73"/>
    </row>
    <row r="37" spans="2:18" s="33" customFormat="1" ht="12.75">
      <c r="B37" s="35" t="s">
        <v>47</v>
      </c>
      <c r="C37" s="30" t="s">
        <v>65</v>
      </c>
      <c r="D37" s="3">
        <v>0.3125</v>
      </c>
      <c r="E37" s="3">
        <v>0.5416666666666666</v>
      </c>
      <c r="F37" s="31"/>
      <c r="G37" s="32">
        <v>0.20833333333333334</v>
      </c>
      <c r="H37" s="32">
        <f>IF(E37-D37&lt;=0,0,IF(E37-D37&lt;G37,E37-D37,G37-L37-O37))</f>
        <v>0.20833333333333334</v>
      </c>
      <c r="I37" s="32">
        <f>IF(E37-(D37+G37)&lt;=0,0,E37-(D37+G37))</f>
        <v>0.02083333333333326</v>
      </c>
      <c r="J37" s="4">
        <v>0</v>
      </c>
      <c r="K37" s="4">
        <v>0</v>
      </c>
      <c r="L37" s="4">
        <v>0</v>
      </c>
      <c r="M37" s="4">
        <v>0</v>
      </c>
      <c r="N37" s="3">
        <v>0.020833333333333332</v>
      </c>
      <c r="O37" s="4">
        <v>0</v>
      </c>
      <c r="P37" s="4">
        <v>0</v>
      </c>
      <c r="Q37" s="29">
        <f>(SUM(H37:M37))+P37-N37</f>
        <v>0.20833333333333326</v>
      </c>
      <c r="R37" s="73"/>
    </row>
    <row r="38" spans="2:18" s="40" customFormat="1" ht="12.75" customHeight="1">
      <c r="B38" s="35" t="s">
        <v>48</v>
      </c>
      <c r="C38" s="30" t="s">
        <v>66</v>
      </c>
      <c r="D38" s="3">
        <v>0.3125</v>
      </c>
      <c r="E38" s="3">
        <v>0.5416666666666666</v>
      </c>
      <c r="F38" s="31"/>
      <c r="G38" s="32">
        <v>0.20833333333333334</v>
      </c>
      <c r="H38" s="32">
        <f>IF(E38-D38&lt;=0,0,IF(E38-D38&lt;G38,E38-D38,G38-L38-O38))</f>
        <v>0.20833333333333334</v>
      </c>
      <c r="I38" s="32">
        <f>IF(E38-(D38+G38)&lt;=0,0,E38-(D38+G38))</f>
        <v>0.02083333333333326</v>
      </c>
      <c r="J38" s="4">
        <v>0</v>
      </c>
      <c r="K38" s="4">
        <v>0</v>
      </c>
      <c r="L38" s="4">
        <v>0</v>
      </c>
      <c r="M38" s="4">
        <v>0</v>
      </c>
      <c r="N38" s="3">
        <v>0.020833333333333332</v>
      </c>
      <c r="O38" s="4">
        <v>0</v>
      </c>
      <c r="P38" s="4">
        <v>0</v>
      </c>
      <c r="Q38" s="29">
        <f>(SUM(H38:M38))+P38-N38</f>
        <v>0.20833333333333326</v>
      </c>
      <c r="R38" s="73"/>
    </row>
    <row r="39" spans="2:18" s="40" customFormat="1" ht="12.75" customHeight="1">
      <c r="B39" s="35" t="s">
        <v>49</v>
      </c>
      <c r="C39" s="30" t="s">
        <v>68</v>
      </c>
      <c r="D39" s="80"/>
      <c r="E39" s="80"/>
      <c r="F39" s="31"/>
      <c r="G39" s="32"/>
      <c r="H39" s="32"/>
      <c r="I39" s="32"/>
      <c r="J39" s="81"/>
      <c r="K39" s="81"/>
      <c r="L39" s="81"/>
      <c r="M39" s="81"/>
      <c r="N39" s="80"/>
      <c r="O39" s="81"/>
      <c r="P39" s="81"/>
      <c r="Q39" s="29"/>
      <c r="R39" s="82"/>
    </row>
    <row r="40" spans="2:18" s="33" customFormat="1" ht="12.75">
      <c r="B40" s="35" t="s">
        <v>59</v>
      </c>
      <c r="C40" s="30" t="s">
        <v>69</v>
      </c>
      <c r="D40" s="36"/>
      <c r="E40" s="36"/>
      <c r="F40" s="34"/>
      <c r="G40" s="32"/>
      <c r="H40" s="32"/>
      <c r="I40" s="32"/>
      <c r="J40" s="43"/>
      <c r="K40" s="43"/>
      <c r="L40" s="43"/>
      <c r="M40" s="43"/>
      <c r="N40" s="43"/>
      <c r="O40" s="43"/>
      <c r="P40" s="43"/>
      <c r="Q40" s="29"/>
      <c r="R40" s="63"/>
    </row>
    <row r="41" spans="4:18" s="33" customFormat="1" ht="24">
      <c r="D41" s="49"/>
      <c r="E41" s="49"/>
      <c r="G41" s="50" t="s">
        <v>50</v>
      </c>
      <c r="H41" s="51">
        <f aca="true" t="shared" si="1" ref="H41:Q41">SUM(H10:H25)+SUM(H27:H40)</f>
        <v>5.166666666666667</v>
      </c>
      <c r="I41" s="51">
        <f t="shared" si="1"/>
        <v>0.4166666666666661</v>
      </c>
      <c r="J41" s="51">
        <f t="shared" si="1"/>
        <v>0</v>
      </c>
      <c r="K41" s="51">
        <f t="shared" si="1"/>
        <v>0</v>
      </c>
      <c r="L41" s="51">
        <f t="shared" si="1"/>
        <v>0</v>
      </c>
      <c r="M41" s="51">
        <f t="shared" si="1"/>
        <v>0</v>
      </c>
      <c r="N41" s="51">
        <f t="shared" si="1"/>
        <v>0.4166666666666667</v>
      </c>
      <c r="O41" s="51">
        <f t="shared" si="1"/>
        <v>0</v>
      </c>
      <c r="P41" s="51">
        <f t="shared" si="1"/>
        <v>0</v>
      </c>
      <c r="Q41" s="52">
        <f t="shared" si="1"/>
        <v>5.166666666666666</v>
      </c>
      <c r="R41" s="53"/>
    </row>
    <row r="42" spans="4:18" s="40" customFormat="1" ht="12.75">
      <c r="D42" s="54"/>
      <c r="E42" s="54"/>
      <c r="G42" s="55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39"/>
    </row>
    <row r="43" spans="4:18" s="40" customFormat="1" ht="33.75" customHeight="1">
      <c r="D43" s="54"/>
      <c r="E43" s="54"/>
      <c r="G43" s="56" t="s">
        <v>51</v>
      </c>
      <c r="H43" s="51">
        <f aca="true" t="shared" si="2" ref="H43:Q43">SUM(H27:H40)</f>
        <v>2.5833333333333335</v>
      </c>
      <c r="I43" s="51">
        <f t="shared" si="2"/>
        <v>0.20833333333333304</v>
      </c>
      <c r="J43" s="51">
        <f t="shared" si="2"/>
        <v>0</v>
      </c>
      <c r="K43" s="51">
        <f t="shared" si="2"/>
        <v>0</v>
      </c>
      <c r="L43" s="51">
        <f t="shared" si="2"/>
        <v>0</v>
      </c>
      <c r="M43" s="51">
        <f t="shared" si="2"/>
        <v>0</v>
      </c>
      <c r="N43" s="51">
        <f t="shared" si="2"/>
        <v>0.20833333333333334</v>
      </c>
      <c r="O43" s="51">
        <f t="shared" si="2"/>
        <v>0</v>
      </c>
      <c r="P43" s="51">
        <f t="shared" si="2"/>
        <v>0</v>
      </c>
      <c r="Q43" s="51">
        <f t="shared" si="2"/>
        <v>2.583333333333333</v>
      </c>
      <c r="R43" s="91" t="s">
        <v>98</v>
      </c>
    </row>
    <row r="44" spans="7:18" s="7" customFormat="1" ht="12.75">
      <c r="G44" s="14"/>
      <c r="H44" s="14"/>
      <c r="I44" s="57"/>
      <c r="M44" s="58"/>
      <c r="O44" s="59"/>
      <c r="R44" s="8"/>
    </row>
    <row r="45" spans="7:18" s="7" customFormat="1" ht="12.75">
      <c r="G45" s="13" t="s">
        <v>52</v>
      </c>
      <c r="H45" s="5" t="s">
        <v>83</v>
      </c>
      <c r="I45" s="1"/>
      <c r="J45" s="2"/>
      <c r="K45" s="2"/>
      <c r="O45" s="59"/>
      <c r="R45" s="8"/>
    </row>
    <row r="46" spans="7:18" s="7" customFormat="1" ht="12.75">
      <c r="G46" s="59"/>
      <c r="H46" s="2"/>
      <c r="I46" s="1"/>
      <c r="J46" s="2"/>
      <c r="K46" s="2"/>
      <c r="O46" s="59"/>
      <c r="R46" s="8"/>
    </row>
    <row r="47" spans="7:19" s="7" customFormat="1" ht="12.75">
      <c r="G47" s="13" t="s">
        <v>53</v>
      </c>
      <c r="H47" s="2"/>
      <c r="I47" s="1"/>
      <c r="J47" s="2"/>
      <c r="K47" s="2"/>
      <c r="M47" s="58"/>
      <c r="O47" s="59"/>
      <c r="S47" s="8"/>
    </row>
    <row r="48" spans="7:19" s="7" customFormat="1" ht="12.75">
      <c r="G48" s="59"/>
      <c r="H48" s="2"/>
      <c r="I48" s="1"/>
      <c r="J48" s="2"/>
      <c r="K48" s="2"/>
      <c r="M48" s="58"/>
      <c r="O48" s="59"/>
      <c r="S48" s="8"/>
    </row>
    <row r="49" spans="7:19" s="7" customFormat="1" ht="12.75">
      <c r="G49" s="13" t="s">
        <v>54</v>
      </c>
      <c r="H49" s="2"/>
      <c r="I49" s="1"/>
      <c r="J49" s="2"/>
      <c r="K49" s="2"/>
      <c r="S49" s="8"/>
    </row>
  </sheetData>
  <sheetProtection sheet="1" objects="1" scenarios="1"/>
  <mergeCells count="6">
    <mergeCell ref="R7:R8"/>
    <mergeCell ref="E9:G9"/>
    <mergeCell ref="E26:G26"/>
    <mergeCell ref="H3:J3"/>
    <mergeCell ref="H4:J4"/>
    <mergeCell ref="H6:J6"/>
  </mergeCells>
  <printOptions/>
  <pageMargins left="0.1968503937007874" right="0.1968503937007874" top="0.7874015748031497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.75390625" style="28" customWidth="1"/>
    <col min="2" max="2" width="7.00390625" style="28" customWidth="1"/>
    <col min="3" max="3" width="4.625" style="28" customWidth="1"/>
    <col min="4" max="4" width="8.75390625" style="28" customWidth="1"/>
    <col min="5" max="5" width="9.125" style="28" customWidth="1"/>
    <col min="6" max="6" width="2.75390625" style="28" customWidth="1"/>
    <col min="7" max="7" width="10.25390625" style="28" customWidth="1"/>
    <col min="8" max="8" width="9.375" style="28" customWidth="1"/>
    <col min="9" max="9" width="10.875" style="60" customWidth="1"/>
    <col min="10" max="10" width="10.375" style="60" customWidth="1"/>
    <col min="11" max="17" width="10.375" style="28" customWidth="1"/>
    <col min="18" max="18" width="26.25390625" style="28" customWidth="1"/>
    <col min="19" max="16384" width="9.125" style="28" customWidth="1"/>
  </cols>
  <sheetData>
    <row r="1" spans="7:19" s="7" customFormat="1" ht="15.75">
      <c r="G1" s="8" t="s">
        <v>0</v>
      </c>
      <c r="H1" s="9" t="s">
        <v>58</v>
      </c>
      <c r="I1" s="10"/>
      <c r="J1" s="11"/>
      <c r="K1" s="11"/>
      <c r="L1" s="11"/>
      <c r="M1" s="11"/>
      <c r="N1" s="11"/>
      <c r="O1" s="11"/>
      <c r="P1" s="11"/>
      <c r="Q1" s="8"/>
      <c r="R1" s="8"/>
      <c r="S1" s="8"/>
    </row>
    <row r="2" spans="7:19" s="7" customFormat="1" ht="6" customHeight="1">
      <c r="G2" s="8"/>
      <c r="H2" s="12"/>
      <c r="I2" s="10"/>
      <c r="J2" s="11"/>
      <c r="K2" s="11"/>
      <c r="L2" s="11"/>
      <c r="M2" s="11"/>
      <c r="N2" s="11"/>
      <c r="O2" s="11"/>
      <c r="P2" s="11"/>
      <c r="Q2" s="8"/>
      <c r="R2" s="8"/>
      <c r="S2" s="8"/>
    </row>
    <row r="3" spans="7:19" s="7" customFormat="1" ht="15.75">
      <c r="G3" s="13" t="s">
        <v>72</v>
      </c>
      <c r="H3" s="101"/>
      <c r="I3" s="101"/>
      <c r="J3" s="101"/>
      <c r="N3" s="14"/>
      <c r="O3" s="15" t="s">
        <v>86</v>
      </c>
      <c r="P3" s="15"/>
      <c r="S3" s="8"/>
    </row>
    <row r="4" spans="7:19" s="7" customFormat="1" ht="12.75">
      <c r="G4" s="13" t="s">
        <v>1</v>
      </c>
      <c r="H4" s="102"/>
      <c r="I4" s="102"/>
      <c r="J4" s="102"/>
      <c r="Q4" s="7" t="s">
        <v>0</v>
      </c>
      <c r="S4" s="8"/>
    </row>
    <row r="5" spans="7:19" s="7" customFormat="1" ht="12" customHeight="1">
      <c r="G5" s="13" t="s">
        <v>2</v>
      </c>
      <c r="H5" s="79"/>
      <c r="I5" s="79"/>
      <c r="J5" s="79"/>
      <c r="S5" s="8"/>
    </row>
    <row r="6" spans="4:19" s="7" customFormat="1" ht="10.5" customHeight="1" thickBot="1">
      <c r="D6" s="16"/>
      <c r="E6" s="16"/>
      <c r="G6" s="78"/>
      <c r="H6" s="103"/>
      <c r="I6" s="103"/>
      <c r="J6" s="103"/>
      <c r="N6" s="16"/>
      <c r="O6" s="16">
        <f>IF(L6-K6&lt;=0,0,IF(L6-K6&lt;N6,L6-K6,N6-S6-V6))</f>
        <v>0</v>
      </c>
      <c r="S6" s="8"/>
    </row>
    <row r="7" spans="2:18" s="7" customFormat="1" ht="18.75" customHeight="1">
      <c r="B7" s="17" t="s">
        <v>5</v>
      </c>
      <c r="C7" s="17" t="s">
        <v>67</v>
      </c>
      <c r="D7" s="18" t="s">
        <v>3</v>
      </c>
      <c r="E7" s="19" t="s">
        <v>4</v>
      </c>
      <c r="F7" s="20"/>
      <c r="G7" s="17" t="s">
        <v>6</v>
      </c>
      <c r="H7" s="65" t="s">
        <v>7</v>
      </c>
      <c r="I7" s="66"/>
      <c r="J7" s="18" t="s">
        <v>8</v>
      </c>
      <c r="K7" s="18" t="s">
        <v>9</v>
      </c>
      <c r="L7" s="18" t="s">
        <v>10</v>
      </c>
      <c r="M7" s="67" t="s">
        <v>11</v>
      </c>
      <c r="N7" s="18" t="s">
        <v>61</v>
      </c>
      <c r="O7" s="18" t="s">
        <v>55</v>
      </c>
      <c r="P7" s="68" t="s">
        <v>12</v>
      </c>
      <c r="Q7" s="19" t="s">
        <v>13</v>
      </c>
      <c r="R7" s="93" t="s">
        <v>70</v>
      </c>
    </row>
    <row r="8" spans="2:18" s="25" customFormat="1" ht="15.75" customHeight="1" thickBot="1">
      <c r="B8" s="21"/>
      <c r="C8" s="21"/>
      <c r="D8" s="22"/>
      <c r="E8" s="23"/>
      <c r="F8" s="20"/>
      <c r="G8" s="21" t="s">
        <v>14</v>
      </c>
      <c r="H8" s="22" t="s">
        <v>15</v>
      </c>
      <c r="I8" s="69" t="s">
        <v>16</v>
      </c>
      <c r="J8" s="22" t="s">
        <v>17</v>
      </c>
      <c r="K8" s="22" t="s">
        <v>57</v>
      </c>
      <c r="L8" s="22"/>
      <c r="M8" s="24"/>
      <c r="N8" s="22"/>
      <c r="O8" s="22" t="s">
        <v>56</v>
      </c>
      <c r="P8" s="70" t="s">
        <v>18</v>
      </c>
      <c r="Q8" s="23" t="s">
        <v>19</v>
      </c>
      <c r="R8" s="94"/>
    </row>
    <row r="9" spans="2:18" ht="21.75" customHeight="1">
      <c r="B9" s="26"/>
      <c r="C9" s="26"/>
      <c r="D9" s="27"/>
      <c r="E9" s="95" t="s">
        <v>71</v>
      </c>
      <c r="F9" s="96"/>
      <c r="G9" s="104"/>
      <c r="H9" s="76">
        <f>SUM('Červen '!H43)</f>
        <v>2.5833333333333335</v>
      </c>
      <c r="I9" s="76">
        <f>SUM('Červen '!I43)</f>
        <v>0.20833333333333304</v>
      </c>
      <c r="J9" s="76">
        <f>SUM('Červen '!J43)</f>
        <v>0</v>
      </c>
      <c r="K9" s="76">
        <f>SUM('Červen '!K43)</f>
        <v>0</v>
      </c>
      <c r="L9" s="76">
        <f>SUM('Červen '!L43)</f>
        <v>0</v>
      </c>
      <c r="M9" s="76">
        <f>SUM('Červen '!M43)</f>
        <v>0</v>
      </c>
      <c r="N9" s="76">
        <f>SUM('Červen '!N43)</f>
        <v>0.20833333333333334</v>
      </c>
      <c r="O9" s="76">
        <f>SUM('Červen '!O43)</f>
        <v>0</v>
      </c>
      <c r="P9" s="76">
        <f>SUM('Červen '!P43)</f>
        <v>0</v>
      </c>
      <c r="Q9" s="77">
        <f>SUM('Červen '!Q43)</f>
        <v>2.583333333333333</v>
      </c>
      <c r="R9" s="26"/>
    </row>
    <row r="10" spans="2:18" s="33" customFormat="1" ht="12.75">
      <c r="B10" s="35" t="s">
        <v>20</v>
      </c>
      <c r="C10" s="30" t="s">
        <v>62</v>
      </c>
      <c r="D10" s="3">
        <v>0.3125</v>
      </c>
      <c r="E10" s="3">
        <v>0.6666666666666666</v>
      </c>
      <c r="F10" s="31"/>
      <c r="G10" s="32">
        <v>0.3333333333333333</v>
      </c>
      <c r="H10" s="32">
        <f>IF(E10-D10&lt;=0,0,IF(E10-D10&lt;G10,E10-D10,G10-L10-O10))</f>
        <v>0.3333333333333333</v>
      </c>
      <c r="I10" s="32">
        <f>IF(E10-(D10+G10)&lt;=0,0,E10-(D10+G10))</f>
        <v>0.02083333333333337</v>
      </c>
      <c r="J10" s="4">
        <v>0</v>
      </c>
      <c r="K10" s="4">
        <v>0</v>
      </c>
      <c r="L10" s="4">
        <v>0</v>
      </c>
      <c r="M10" s="4">
        <v>0</v>
      </c>
      <c r="N10" s="3">
        <v>0.020833333333333332</v>
      </c>
      <c r="O10" s="4">
        <v>0</v>
      </c>
      <c r="P10" s="4">
        <v>0</v>
      </c>
      <c r="Q10" s="29">
        <f>(SUM(H10:M10))+P10-N10</f>
        <v>0.33333333333333337</v>
      </c>
      <c r="R10" s="73"/>
    </row>
    <row r="11" spans="2:18" ht="12.75">
      <c r="B11" s="35" t="s">
        <v>21</v>
      </c>
      <c r="C11" s="30" t="s">
        <v>63</v>
      </c>
      <c r="D11" s="3">
        <v>0.3125</v>
      </c>
      <c r="E11" s="3">
        <v>0.5416666666666666</v>
      </c>
      <c r="F11" s="31"/>
      <c r="G11" s="32">
        <v>0.20833333333333334</v>
      </c>
      <c r="H11" s="32">
        <f>IF(E11-D11&lt;=0,0,IF(E11-D11&lt;G11,E11-D11,G11-L11-O11))</f>
        <v>0.20833333333333334</v>
      </c>
      <c r="I11" s="32">
        <f>IF(E11-(D11+G11)&lt;=0,0,E11-(D11+G11))</f>
        <v>0.02083333333333326</v>
      </c>
      <c r="J11" s="4">
        <v>0</v>
      </c>
      <c r="K11" s="4">
        <v>0</v>
      </c>
      <c r="L11" s="4">
        <v>0</v>
      </c>
      <c r="M11" s="4">
        <v>0</v>
      </c>
      <c r="N11" s="6">
        <v>0.020833333333333332</v>
      </c>
      <c r="O11" s="4">
        <v>0</v>
      </c>
      <c r="P11" s="4">
        <v>0</v>
      </c>
      <c r="Q11" s="29">
        <f>(SUM(H11:M11))+P11-N11</f>
        <v>0.20833333333333326</v>
      </c>
      <c r="R11" s="74"/>
    </row>
    <row r="12" spans="2:18" s="33" customFormat="1" ht="12.75" customHeight="1">
      <c r="B12" s="35" t="s">
        <v>22</v>
      </c>
      <c r="C12" s="30" t="s">
        <v>64</v>
      </c>
      <c r="D12" s="3">
        <v>0.3125</v>
      </c>
      <c r="E12" s="3">
        <v>0.6666666666666666</v>
      </c>
      <c r="F12" s="31"/>
      <c r="G12" s="32">
        <v>0.3333333333333333</v>
      </c>
      <c r="H12" s="32">
        <f>IF(E12-D12&lt;=0,0,IF(E12-D12&lt;G12,E12-D12,G12-L12-O12))</f>
        <v>0.3333333333333333</v>
      </c>
      <c r="I12" s="32">
        <f>IF(E12-(D12+G12)&lt;=0,0,E12-(D12+G12))</f>
        <v>0.02083333333333337</v>
      </c>
      <c r="J12" s="4">
        <v>0</v>
      </c>
      <c r="K12" s="4">
        <v>0</v>
      </c>
      <c r="L12" s="4">
        <v>0</v>
      </c>
      <c r="M12" s="4">
        <v>0</v>
      </c>
      <c r="N12" s="3">
        <v>0.020833333333333332</v>
      </c>
      <c r="O12" s="4">
        <v>0</v>
      </c>
      <c r="P12" s="4">
        <v>0</v>
      </c>
      <c r="Q12" s="29">
        <f>(SUM(H12:M12))+P12-N12</f>
        <v>0.33333333333333337</v>
      </c>
      <c r="R12" s="73"/>
    </row>
    <row r="13" spans="2:18" s="33" customFormat="1" ht="12.75">
      <c r="B13" s="35" t="s">
        <v>23</v>
      </c>
      <c r="C13" s="30" t="s">
        <v>65</v>
      </c>
      <c r="D13" s="3">
        <v>0.3125</v>
      </c>
      <c r="E13" s="3">
        <v>0.5416666666666666</v>
      </c>
      <c r="F13" s="31"/>
      <c r="G13" s="32">
        <v>0.20833333333333334</v>
      </c>
      <c r="H13" s="32">
        <f>IF(E13-D13&lt;=0,0,IF(E13-D13&lt;G13,E13-D13,G13-L13-O13))</f>
        <v>0.20833333333333334</v>
      </c>
      <c r="I13" s="32">
        <f>IF(E13-(D13+G13)&lt;=0,0,E13-(D13+G13))</f>
        <v>0.02083333333333326</v>
      </c>
      <c r="J13" s="4">
        <v>0</v>
      </c>
      <c r="K13" s="4">
        <v>0</v>
      </c>
      <c r="L13" s="4">
        <v>0</v>
      </c>
      <c r="M13" s="4">
        <v>0</v>
      </c>
      <c r="N13" s="3">
        <v>0.020833333333333332</v>
      </c>
      <c r="O13" s="4">
        <v>0</v>
      </c>
      <c r="P13" s="4">
        <v>0</v>
      </c>
      <c r="Q13" s="29">
        <f>(SUM(H13:M13))+P13-N13</f>
        <v>0.20833333333333326</v>
      </c>
      <c r="R13" s="73"/>
    </row>
    <row r="14" spans="2:18" s="33" customFormat="1" ht="12.75">
      <c r="B14" s="35" t="s">
        <v>24</v>
      </c>
      <c r="C14" s="30" t="s">
        <v>66</v>
      </c>
      <c r="D14" s="3">
        <v>0.3125</v>
      </c>
      <c r="E14" s="3">
        <v>0.5416666666666666</v>
      </c>
      <c r="F14" s="31"/>
      <c r="G14" s="32">
        <v>0.20833333333333334</v>
      </c>
      <c r="H14" s="32">
        <f>IF(E14-D14&lt;=0,0,IF(E14-D14&lt;G14,E14-D14,G14-L14-O14))</f>
        <v>0.20833333333333334</v>
      </c>
      <c r="I14" s="32">
        <f>IF(E14-(D14+G14)&lt;=0,0,E14-(D14+G14))</f>
        <v>0.02083333333333326</v>
      </c>
      <c r="J14" s="4">
        <v>0</v>
      </c>
      <c r="K14" s="4">
        <v>0</v>
      </c>
      <c r="L14" s="4">
        <v>0</v>
      </c>
      <c r="M14" s="4">
        <v>0</v>
      </c>
      <c r="N14" s="3">
        <v>0.020833333333333332</v>
      </c>
      <c r="O14" s="4">
        <v>0</v>
      </c>
      <c r="P14" s="4">
        <v>0</v>
      </c>
      <c r="Q14" s="29">
        <f>(SUM(H14:M14))+P14-N14</f>
        <v>0.20833333333333326</v>
      </c>
      <c r="R14" s="73"/>
    </row>
    <row r="15" spans="2:18" s="42" customFormat="1" ht="12.75">
      <c r="B15" s="35" t="s">
        <v>25</v>
      </c>
      <c r="C15" s="30" t="s">
        <v>68</v>
      </c>
      <c r="D15" s="36"/>
      <c r="E15" s="36"/>
      <c r="F15" s="34"/>
      <c r="G15" s="32"/>
      <c r="H15" s="32"/>
      <c r="I15" s="32"/>
      <c r="J15" s="32"/>
      <c r="K15" s="32" t="s">
        <v>0</v>
      </c>
      <c r="L15" s="32"/>
      <c r="M15" s="32"/>
      <c r="N15" s="32"/>
      <c r="O15" s="32"/>
      <c r="P15" s="32"/>
      <c r="Q15" s="29"/>
      <c r="R15" s="64"/>
    </row>
    <row r="16" spans="2:18" s="33" customFormat="1" ht="12.75">
      <c r="B16" s="35" t="s">
        <v>26</v>
      </c>
      <c r="C16" s="30" t="s">
        <v>69</v>
      </c>
      <c r="D16" s="36"/>
      <c r="E16" s="36"/>
      <c r="F16" s="31"/>
      <c r="G16" s="32"/>
      <c r="H16" s="32"/>
      <c r="I16" s="32"/>
      <c r="J16" s="32"/>
      <c r="K16" s="32" t="s">
        <v>0</v>
      </c>
      <c r="L16" s="32"/>
      <c r="M16" s="32"/>
      <c r="N16" s="32"/>
      <c r="O16" s="32"/>
      <c r="P16" s="32"/>
      <c r="Q16" s="29"/>
      <c r="R16" s="63"/>
    </row>
    <row r="17" spans="2:18" ht="12.75">
      <c r="B17" s="35" t="s">
        <v>27</v>
      </c>
      <c r="C17" s="30" t="s">
        <v>62</v>
      </c>
      <c r="D17" s="3">
        <v>0.3125</v>
      </c>
      <c r="E17" s="3">
        <v>0.6666666666666666</v>
      </c>
      <c r="F17" s="34"/>
      <c r="G17" s="32">
        <v>0.3333333333333333</v>
      </c>
      <c r="H17" s="32">
        <f>IF(E17-D17&lt;=0,0,IF(E17-D17&lt;G17,E17-D17,G17-L17-O17))</f>
        <v>0.3333333333333333</v>
      </c>
      <c r="I17" s="32">
        <f>IF(E17-(D17+G17)&lt;=0,0,E17-(D17+G17))</f>
        <v>0.02083333333333337</v>
      </c>
      <c r="J17" s="4">
        <v>0</v>
      </c>
      <c r="K17" s="4">
        <v>0</v>
      </c>
      <c r="L17" s="4">
        <v>0</v>
      </c>
      <c r="M17" s="4">
        <v>0</v>
      </c>
      <c r="N17" s="3">
        <v>0.020833333333333332</v>
      </c>
      <c r="O17" s="4">
        <v>0</v>
      </c>
      <c r="P17" s="4">
        <v>0</v>
      </c>
      <c r="Q17" s="29">
        <f>(SUM(H17:M17))+P17-N17</f>
        <v>0.33333333333333337</v>
      </c>
      <c r="R17" s="74"/>
    </row>
    <row r="18" spans="2:18" s="33" customFormat="1" ht="12.75" customHeight="1">
      <c r="B18" s="35" t="s">
        <v>28</v>
      </c>
      <c r="C18" s="30" t="s">
        <v>63</v>
      </c>
      <c r="D18" s="3">
        <v>0.3125</v>
      </c>
      <c r="E18" s="3">
        <v>0.5416666666666666</v>
      </c>
      <c r="F18" s="31"/>
      <c r="G18" s="32">
        <v>0.20833333333333334</v>
      </c>
      <c r="H18" s="32">
        <f>IF(E18-D18&lt;=0,0,IF(E18-D18&lt;G18,E18-D18,G18-L18-O18))</f>
        <v>0.20833333333333334</v>
      </c>
      <c r="I18" s="32">
        <f>IF(E18-(D18+G18)&lt;=0,0,E18-(D18+G18))</f>
        <v>0.02083333333333326</v>
      </c>
      <c r="J18" s="4">
        <v>0</v>
      </c>
      <c r="K18" s="4">
        <v>0</v>
      </c>
      <c r="L18" s="4">
        <v>0</v>
      </c>
      <c r="M18" s="4">
        <v>0</v>
      </c>
      <c r="N18" s="6">
        <v>0.020833333333333332</v>
      </c>
      <c r="O18" s="4">
        <v>0</v>
      </c>
      <c r="P18" s="4">
        <v>0</v>
      </c>
      <c r="Q18" s="29">
        <f>(SUM(H18:M18))+P18-N18</f>
        <v>0.20833333333333326</v>
      </c>
      <c r="R18" s="73"/>
    </row>
    <row r="19" spans="2:18" s="33" customFormat="1" ht="12.75">
      <c r="B19" s="35" t="s">
        <v>29</v>
      </c>
      <c r="C19" s="30" t="s">
        <v>64</v>
      </c>
      <c r="D19" s="3">
        <v>0.3125</v>
      </c>
      <c r="E19" s="3">
        <v>0.6666666666666666</v>
      </c>
      <c r="F19" s="31"/>
      <c r="G19" s="32">
        <v>0.3333333333333333</v>
      </c>
      <c r="H19" s="32">
        <f>IF(E19-D19&lt;=0,0,IF(E19-D19&lt;G19,E19-D19,G19-L19-O19))</f>
        <v>0.3333333333333333</v>
      </c>
      <c r="I19" s="32">
        <f>IF(E19-(D19+G19)&lt;=0,0,E19-(D19+G19))</f>
        <v>0.02083333333333337</v>
      </c>
      <c r="J19" s="4">
        <v>0</v>
      </c>
      <c r="K19" s="4">
        <v>0</v>
      </c>
      <c r="L19" s="4">
        <v>0</v>
      </c>
      <c r="M19" s="4">
        <v>0</v>
      </c>
      <c r="N19" s="3">
        <v>0.020833333333333332</v>
      </c>
      <c r="O19" s="4">
        <v>0</v>
      </c>
      <c r="P19" s="4">
        <v>0</v>
      </c>
      <c r="Q19" s="29">
        <f>(SUM(H19:M19))+P19-N19</f>
        <v>0.33333333333333337</v>
      </c>
      <c r="R19" s="73"/>
    </row>
    <row r="20" spans="2:18" s="42" customFormat="1" ht="12.75">
      <c r="B20" s="35" t="s">
        <v>30</v>
      </c>
      <c r="C20" s="30" t="s">
        <v>65</v>
      </c>
      <c r="D20" s="3">
        <v>0.3125</v>
      </c>
      <c r="E20" s="3">
        <v>0.5416666666666666</v>
      </c>
      <c r="F20" s="31"/>
      <c r="G20" s="32">
        <v>0.20833333333333334</v>
      </c>
      <c r="H20" s="32">
        <f>IF(E20-D20&lt;=0,0,IF(E20-D20&lt;G20,E20-D20,G20-L20-O20))</f>
        <v>0.20833333333333334</v>
      </c>
      <c r="I20" s="32">
        <f>IF(E20-(D20+G20)&lt;=0,0,E20-(D20+G20))</f>
        <v>0.02083333333333326</v>
      </c>
      <c r="J20" s="4">
        <v>0</v>
      </c>
      <c r="K20" s="4">
        <v>0</v>
      </c>
      <c r="L20" s="4">
        <v>0</v>
      </c>
      <c r="M20" s="4">
        <v>0</v>
      </c>
      <c r="N20" s="3">
        <v>0.020833333333333332</v>
      </c>
      <c r="O20" s="4">
        <v>0</v>
      </c>
      <c r="P20" s="4">
        <v>0</v>
      </c>
      <c r="Q20" s="29">
        <f>(SUM(H20:M20))+P20-N20</f>
        <v>0.20833333333333326</v>
      </c>
      <c r="R20" s="72"/>
    </row>
    <row r="21" spans="2:18" s="42" customFormat="1" ht="12.75">
      <c r="B21" s="35" t="s">
        <v>31</v>
      </c>
      <c r="C21" s="30" t="s">
        <v>66</v>
      </c>
      <c r="D21" s="3">
        <v>0.3125</v>
      </c>
      <c r="E21" s="3">
        <v>0.5416666666666666</v>
      </c>
      <c r="F21" s="31"/>
      <c r="G21" s="32">
        <v>0.20833333333333334</v>
      </c>
      <c r="H21" s="32">
        <f>IF(E21-D21&lt;=0,0,IF(E21-D21&lt;G21,E21-D21,G21-L21-O21))</f>
        <v>0.20833333333333334</v>
      </c>
      <c r="I21" s="32">
        <f>IF(E21-(D21+G21)&lt;=0,0,E21-(D21+G21))</f>
        <v>0.02083333333333326</v>
      </c>
      <c r="J21" s="4">
        <v>0</v>
      </c>
      <c r="K21" s="4">
        <v>0</v>
      </c>
      <c r="L21" s="4">
        <v>0</v>
      </c>
      <c r="M21" s="4">
        <v>0</v>
      </c>
      <c r="N21" s="3">
        <v>0.020833333333333332</v>
      </c>
      <c r="O21" s="4">
        <v>0</v>
      </c>
      <c r="P21" s="4">
        <v>0</v>
      </c>
      <c r="Q21" s="29">
        <f>(SUM(H21:M21))+P21-N21</f>
        <v>0.20833333333333326</v>
      </c>
      <c r="R21" s="72"/>
    </row>
    <row r="22" spans="2:18" s="33" customFormat="1" ht="12.75">
      <c r="B22" s="35" t="s">
        <v>32</v>
      </c>
      <c r="C22" s="30" t="s">
        <v>68</v>
      </c>
      <c r="D22" s="36"/>
      <c r="E22" s="36"/>
      <c r="F22" s="34"/>
      <c r="G22" s="32"/>
      <c r="H22" s="32"/>
      <c r="I22" s="32"/>
      <c r="J22" s="43"/>
      <c r="K22" s="43"/>
      <c r="L22" s="43"/>
      <c r="M22" s="43"/>
      <c r="N22" s="43"/>
      <c r="O22" s="43"/>
      <c r="P22" s="43"/>
      <c r="Q22" s="29"/>
      <c r="R22" s="63"/>
    </row>
    <row r="23" spans="2:18" s="33" customFormat="1" ht="13.5" thickBot="1">
      <c r="B23" s="35" t="s">
        <v>33</v>
      </c>
      <c r="C23" s="30" t="s">
        <v>69</v>
      </c>
      <c r="D23" s="36"/>
      <c r="E23" s="44"/>
      <c r="F23" s="31"/>
      <c r="G23" s="45"/>
      <c r="H23" s="32"/>
      <c r="I23" s="32"/>
      <c r="J23" s="32" t="s">
        <v>0</v>
      </c>
      <c r="K23" s="32"/>
      <c r="L23" s="32"/>
      <c r="M23" s="32"/>
      <c r="N23" s="32"/>
      <c r="O23" s="32"/>
      <c r="P23" s="32"/>
      <c r="Q23" s="29"/>
      <c r="R23" s="63"/>
    </row>
    <row r="24" spans="2:18" s="33" customFormat="1" ht="21.75" customHeight="1" thickBot="1">
      <c r="B24" s="46"/>
      <c r="C24" s="47"/>
      <c r="D24" s="36"/>
      <c r="E24" s="98" t="s">
        <v>38</v>
      </c>
      <c r="F24" s="99"/>
      <c r="G24" s="100"/>
      <c r="H24" s="75">
        <f>SUM(H9:H23)</f>
        <v>5.166666666666666</v>
      </c>
      <c r="I24" s="75">
        <f aca="true" t="shared" si="0" ref="I24:Q24">SUM(I9:I23)</f>
        <v>0.4166666666666661</v>
      </c>
      <c r="J24" s="75">
        <f t="shared" si="0"/>
        <v>0</v>
      </c>
      <c r="K24" s="75">
        <f t="shared" si="0"/>
        <v>0</v>
      </c>
      <c r="L24" s="75">
        <f t="shared" si="0"/>
        <v>0</v>
      </c>
      <c r="M24" s="75">
        <f t="shared" si="0"/>
        <v>0</v>
      </c>
      <c r="N24" s="75">
        <f t="shared" si="0"/>
        <v>0.4166666666666665</v>
      </c>
      <c r="O24" s="75">
        <f t="shared" si="0"/>
        <v>0</v>
      </c>
      <c r="P24" s="75">
        <f t="shared" si="0"/>
        <v>0</v>
      </c>
      <c r="Q24" s="75">
        <f t="shared" si="0"/>
        <v>5.166666666666665</v>
      </c>
      <c r="R24" s="63"/>
    </row>
    <row r="25" spans="2:18" s="33" customFormat="1" ht="12.75">
      <c r="B25" s="35" t="s">
        <v>34</v>
      </c>
      <c r="C25" s="30" t="s">
        <v>62</v>
      </c>
      <c r="D25" s="3">
        <v>0.3125</v>
      </c>
      <c r="E25" s="3">
        <v>0.6666666666666666</v>
      </c>
      <c r="F25" s="31"/>
      <c r="G25" s="32">
        <v>0.3333333333333333</v>
      </c>
      <c r="H25" s="32">
        <f>IF(E25-D25&lt;=0,0,IF(E25-D25&lt;G25,E25-D25,G25-L25-O25))</f>
        <v>0.3333333333333333</v>
      </c>
      <c r="I25" s="32">
        <f>IF(E25-(D25+G25)&lt;=0,0,E25-(D25+G25))</f>
        <v>0.02083333333333337</v>
      </c>
      <c r="J25" s="4">
        <v>0</v>
      </c>
      <c r="K25" s="4">
        <v>0</v>
      </c>
      <c r="L25" s="4">
        <v>0</v>
      </c>
      <c r="M25" s="4">
        <v>0</v>
      </c>
      <c r="N25" s="3">
        <v>0.020833333333333332</v>
      </c>
      <c r="O25" s="4">
        <v>0</v>
      </c>
      <c r="P25" s="4">
        <v>0</v>
      </c>
      <c r="Q25" s="29">
        <f>(SUM(H25:M25))+P25-N25</f>
        <v>0.33333333333333337</v>
      </c>
      <c r="R25" s="72"/>
    </row>
    <row r="26" spans="2:18" s="33" customFormat="1" ht="12.75">
      <c r="B26" s="35" t="s">
        <v>35</v>
      </c>
      <c r="C26" s="30" t="s">
        <v>63</v>
      </c>
      <c r="D26" s="3">
        <v>0.3125</v>
      </c>
      <c r="E26" s="3">
        <v>0.5416666666666666</v>
      </c>
      <c r="F26" s="31"/>
      <c r="G26" s="32">
        <v>0.20833333333333334</v>
      </c>
      <c r="H26" s="32">
        <f>IF(E26-D26&lt;=0,0,IF(E26-D26&lt;G26,E26-D26,G26-L26-O26))</f>
        <v>0.20833333333333334</v>
      </c>
      <c r="I26" s="32">
        <f>IF(E26-(D26+G26)&lt;=0,0,E26-(D26+G26))</f>
        <v>0.02083333333333326</v>
      </c>
      <c r="J26" s="4">
        <v>0</v>
      </c>
      <c r="K26" s="4">
        <v>0</v>
      </c>
      <c r="L26" s="4">
        <v>0</v>
      </c>
      <c r="M26" s="4">
        <v>0</v>
      </c>
      <c r="N26" s="3">
        <v>0.020833333333333332</v>
      </c>
      <c r="O26" s="4">
        <v>0</v>
      </c>
      <c r="P26" s="4">
        <v>0</v>
      </c>
      <c r="Q26" s="29">
        <f>(SUM(H26:M26))+P26-N26</f>
        <v>0.20833333333333326</v>
      </c>
      <c r="R26" s="73"/>
    </row>
    <row r="27" spans="2:18" s="33" customFormat="1" ht="12.75">
      <c r="B27" s="35" t="s">
        <v>36</v>
      </c>
      <c r="C27" s="30" t="s">
        <v>64</v>
      </c>
      <c r="D27" s="3">
        <v>0.3125</v>
      </c>
      <c r="E27" s="3">
        <v>0.6666666666666666</v>
      </c>
      <c r="F27" s="31"/>
      <c r="G27" s="32">
        <v>0.3333333333333333</v>
      </c>
      <c r="H27" s="32">
        <f>IF(E27-D27&lt;=0,0,IF(E27-D27&lt;G27,E27-D27,G27-L27-O27))</f>
        <v>0.3333333333333333</v>
      </c>
      <c r="I27" s="32">
        <f>IF(E27-(D27+G27)&lt;=0,0,E27-(D27+G27))</f>
        <v>0.02083333333333337</v>
      </c>
      <c r="J27" s="4">
        <v>0</v>
      </c>
      <c r="K27" s="4">
        <v>0</v>
      </c>
      <c r="L27" s="4">
        <v>0</v>
      </c>
      <c r="M27" s="4">
        <v>0</v>
      </c>
      <c r="N27" s="3">
        <v>0.020833333333333332</v>
      </c>
      <c r="O27" s="4">
        <v>0</v>
      </c>
      <c r="P27" s="4">
        <v>0</v>
      </c>
      <c r="Q27" s="29">
        <f>(SUM(H27:M27))+P27-N27</f>
        <v>0.33333333333333337</v>
      </c>
      <c r="R27" s="73"/>
    </row>
    <row r="28" spans="2:18" s="33" customFormat="1" ht="12.75">
      <c r="B28" s="35" t="s">
        <v>37</v>
      </c>
      <c r="C28" s="30" t="s">
        <v>65</v>
      </c>
      <c r="D28" s="3">
        <v>0.3125</v>
      </c>
      <c r="E28" s="3">
        <v>0.5416666666666666</v>
      </c>
      <c r="F28" s="31"/>
      <c r="G28" s="32">
        <v>0.20833333333333334</v>
      </c>
      <c r="H28" s="32">
        <f>IF(E28-D28&lt;=0,0,IF(E28-D28&lt;G28,E28-D28,G28-L28-O28))</f>
        <v>0.20833333333333334</v>
      </c>
      <c r="I28" s="32">
        <f>IF(E28-(D28+G28)&lt;=0,0,E28-(D28+G28))</f>
        <v>0.02083333333333326</v>
      </c>
      <c r="J28" s="4">
        <v>0</v>
      </c>
      <c r="K28" s="4">
        <v>0</v>
      </c>
      <c r="L28" s="4">
        <v>0</v>
      </c>
      <c r="M28" s="4">
        <v>0</v>
      </c>
      <c r="N28" s="3">
        <v>0.020833333333333332</v>
      </c>
      <c r="O28" s="4">
        <v>0</v>
      </c>
      <c r="P28" s="4">
        <v>0</v>
      </c>
      <c r="Q28" s="29">
        <f>(SUM(H28:M28))+P28-N28</f>
        <v>0.20833333333333326</v>
      </c>
      <c r="R28" s="73"/>
    </row>
    <row r="29" spans="2:18" s="40" customFormat="1" ht="12.75" customHeight="1">
      <c r="B29" s="35" t="s">
        <v>39</v>
      </c>
      <c r="C29" s="30" t="s">
        <v>66</v>
      </c>
      <c r="D29" s="3">
        <v>0.3125</v>
      </c>
      <c r="E29" s="3">
        <v>0.5416666666666666</v>
      </c>
      <c r="F29" s="31"/>
      <c r="G29" s="32">
        <v>0.20833333333333334</v>
      </c>
      <c r="H29" s="32">
        <f>IF(E29-D29&lt;=0,0,IF(E29-D29&lt;G29,E29-D29,G29-L29-O29))</f>
        <v>0.20833333333333334</v>
      </c>
      <c r="I29" s="32">
        <f>IF(E29-(D29+G29)&lt;=0,0,E29-(D29+G29))</f>
        <v>0.02083333333333326</v>
      </c>
      <c r="J29" s="4">
        <v>0</v>
      </c>
      <c r="K29" s="4">
        <v>0</v>
      </c>
      <c r="L29" s="4">
        <v>0</v>
      </c>
      <c r="M29" s="4">
        <v>0</v>
      </c>
      <c r="N29" s="3">
        <v>0.020833333333333332</v>
      </c>
      <c r="O29" s="4">
        <v>0</v>
      </c>
      <c r="P29" s="4">
        <v>0</v>
      </c>
      <c r="Q29" s="29">
        <f>(SUM(H29:M29))+P29-N29</f>
        <v>0.20833333333333326</v>
      </c>
      <c r="R29" s="73"/>
    </row>
    <row r="30" spans="2:18" s="33" customFormat="1" ht="12.75">
      <c r="B30" s="35" t="s">
        <v>40</v>
      </c>
      <c r="C30" s="30" t="s">
        <v>68</v>
      </c>
      <c r="D30" s="36"/>
      <c r="E30" s="36"/>
      <c r="F30" s="34"/>
      <c r="G30" s="32"/>
      <c r="H30" s="32"/>
      <c r="I30" s="32"/>
      <c r="J30" s="43"/>
      <c r="K30" s="43"/>
      <c r="L30" s="43"/>
      <c r="M30" s="43"/>
      <c r="N30" s="43"/>
      <c r="O30" s="43"/>
      <c r="P30" s="43"/>
      <c r="Q30" s="29"/>
      <c r="R30" s="63"/>
    </row>
    <row r="31" spans="2:18" s="33" customFormat="1" ht="12.75">
      <c r="B31" s="35" t="s">
        <v>41</v>
      </c>
      <c r="C31" s="30" t="s">
        <v>69</v>
      </c>
      <c r="D31" s="36"/>
      <c r="E31" s="36"/>
      <c r="F31" s="31"/>
      <c r="G31" s="32"/>
      <c r="H31" s="32"/>
      <c r="I31" s="32"/>
      <c r="J31" s="32"/>
      <c r="K31" s="32" t="s">
        <v>0</v>
      </c>
      <c r="L31" s="32"/>
      <c r="M31" s="32"/>
      <c r="N31" s="32"/>
      <c r="O31" s="32"/>
      <c r="P31" s="32"/>
      <c r="Q31" s="29"/>
      <c r="R31" s="63"/>
    </row>
    <row r="32" spans="2:18" s="33" customFormat="1" ht="12.75">
      <c r="B32" s="35" t="s">
        <v>42</v>
      </c>
      <c r="C32" s="30" t="s">
        <v>62</v>
      </c>
      <c r="D32" s="3">
        <v>0.3125</v>
      </c>
      <c r="E32" s="3">
        <v>0.6666666666666666</v>
      </c>
      <c r="F32" s="31"/>
      <c r="G32" s="32">
        <v>0.3333333333333333</v>
      </c>
      <c r="H32" s="32">
        <f>IF(E32-D32&lt;=0,0,IF(E32-D32&lt;G32,E32-D32,G32-L32-O32))</f>
        <v>0.3333333333333333</v>
      </c>
      <c r="I32" s="32">
        <f>IF(E32-(D32+G32)&lt;=0,0,E32-(D32+G32))</f>
        <v>0.02083333333333337</v>
      </c>
      <c r="J32" s="4">
        <v>0</v>
      </c>
      <c r="K32" s="4">
        <v>0</v>
      </c>
      <c r="L32" s="4">
        <v>0</v>
      </c>
      <c r="M32" s="4">
        <v>0</v>
      </c>
      <c r="N32" s="3">
        <v>0.020833333333333332</v>
      </c>
      <c r="O32" s="4">
        <v>0</v>
      </c>
      <c r="P32" s="4">
        <v>0</v>
      </c>
      <c r="Q32" s="29">
        <f>(SUM(H32:M32))+P32-N32</f>
        <v>0.33333333333333337</v>
      </c>
      <c r="R32" s="72"/>
    </row>
    <row r="33" spans="2:18" s="33" customFormat="1" ht="12.75">
      <c r="B33" s="35" t="s">
        <v>43</v>
      </c>
      <c r="C33" s="30" t="s">
        <v>63</v>
      </c>
      <c r="D33" s="3">
        <v>0.3125</v>
      </c>
      <c r="E33" s="3">
        <v>0.5416666666666666</v>
      </c>
      <c r="F33" s="31"/>
      <c r="G33" s="32">
        <v>0.20833333333333334</v>
      </c>
      <c r="H33" s="32">
        <f>IF(E33-D33&lt;=0,0,IF(E33-D33&lt;G33,E33-D33,G33-L33-O33))</f>
        <v>0.20833333333333334</v>
      </c>
      <c r="I33" s="32">
        <f>IF(E33-(D33+G33)&lt;=0,0,E33-(D33+G33))</f>
        <v>0.02083333333333326</v>
      </c>
      <c r="J33" s="4">
        <v>0</v>
      </c>
      <c r="K33" s="4">
        <v>0</v>
      </c>
      <c r="L33" s="4">
        <v>0</v>
      </c>
      <c r="M33" s="4">
        <v>0</v>
      </c>
      <c r="N33" s="3">
        <v>0.020833333333333332</v>
      </c>
      <c r="O33" s="4">
        <v>0</v>
      </c>
      <c r="P33" s="4">
        <v>0</v>
      </c>
      <c r="Q33" s="29">
        <f>(SUM(H33:M33))+P33-N33</f>
        <v>0.20833333333333326</v>
      </c>
      <c r="R33" s="73"/>
    </row>
    <row r="34" spans="2:18" s="33" customFormat="1" ht="12.75">
      <c r="B34" s="35" t="s">
        <v>44</v>
      </c>
      <c r="C34" s="30" t="s">
        <v>64</v>
      </c>
      <c r="D34" s="3">
        <v>0.3125</v>
      </c>
      <c r="E34" s="3">
        <v>0.6666666666666666</v>
      </c>
      <c r="F34" s="31"/>
      <c r="G34" s="32">
        <v>0.3333333333333333</v>
      </c>
      <c r="H34" s="32">
        <f>IF(E34-D34&lt;=0,0,IF(E34-D34&lt;G34,E34-D34,G34-L34-O34))</f>
        <v>0.3333333333333333</v>
      </c>
      <c r="I34" s="32">
        <f>IF(E34-(D34+G34)&lt;=0,0,E34-(D34+G34))</f>
        <v>0.02083333333333337</v>
      </c>
      <c r="J34" s="4">
        <v>0</v>
      </c>
      <c r="K34" s="4">
        <v>0</v>
      </c>
      <c r="L34" s="4">
        <v>0</v>
      </c>
      <c r="M34" s="4">
        <v>0</v>
      </c>
      <c r="N34" s="3">
        <v>0.020833333333333332</v>
      </c>
      <c r="O34" s="4">
        <v>0</v>
      </c>
      <c r="P34" s="4">
        <v>0</v>
      </c>
      <c r="Q34" s="29">
        <f>(SUM(H34:M34))+P34-N34</f>
        <v>0.33333333333333337</v>
      </c>
      <c r="R34" s="73"/>
    </row>
    <row r="35" spans="2:18" s="33" customFormat="1" ht="12.75">
      <c r="B35" s="35" t="s">
        <v>45</v>
      </c>
      <c r="C35" s="30" t="s">
        <v>65</v>
      </c>
      <c r="D35" s="3">
        <v>0.3125</v>
      </c>
      <c r="E35" s="3">
        <v>0.5416666666666666</v>
      </c>
      <c r="F35" s="31"/>
      <c r="G35" s="32">
        <v>0.20833333333333334</v>
      </c>
      <c r="H35" s="32">
        <f>IF(E35-D35&lt;=0,0,IF(E35-D35&lt;G35,E35-D35,G35-L35-O35))</f>
        <v>0.20833333333333334</v>
      </c>
      <c r="I35" s="32">
        <f>IF(E35-(D35+G35)&lt;=0,0,E35-(D35+G35))</f>
        <v>0.02083333333333326</v>
      </c>
      <c r="J35" s="4">
        <v>0</v>
      </c>
      <c r="K35" s="4">
        <v>0</v>
      </c>
      <c r="L35" s="4">
        <v>0</v>
      </c>
      <c r="M35" s="4">
        <v>0</v>
      </c>
      <c r="N35" s="3">
        <v>0.020833333333333332</v>
      </c>
      <c r="O35" s="4">
        <v>0</v>
      </c>
      <c r="P35" s="4">
        <v>0</v>
      </c>
      <c r="Q35" s="29">
        <f>(SUM(H35:M35))+P35-N35</f>
        <v>0.20833333333333326</v>
      </c>
      <c r="R35" s="73"/>
    </row>
    <row r="36" spans="2:18" s="40" customFormat="1" ht="12.75" customHeight="1">
      <c r="B36" s="35" t="s">
        <v>46</v>
      </c>
      <c r="C36" s="30" t="s">
        <v>66</v>
      </c>
      <c r="D36" s="3">
        <v>0.3125</v>
      </c>
      <c r="E36" s="3">
        <v>0.5416666666666666</v>
      </c>
      <c r="F36" s="31"/>
      <c r="G36" s="32">
        <v>0.20833333333333334</v>
      </c>
      <c r="H36" s="32">
        <f>IF(E36-D36&lt;=0,0,IF(E36-D36&lt;G36,E36-D36,G36-L36-O36))</f>
        <v>0.20833333333333334</v>
      </c>
      <c r="I36" s="32">
        <f>IF(E36-(D36+G36)&lt;=0,0,E36-(D36+G36))</f>
        <v>0.02083333333333326</v>
      </c>
      <c r="J36" s="4">
        <v>0</v>
      </c>
      <c r="K36" s="4">
        <v>0</v>
      </c>
      <c r="L36" s="4">
        <v>0</v>
      </c>
      <c r="M36" s="4">
        <v>0</v>
      </c>
      <c r="N36" s="3">
        <v>0.020833333333333332</v>
      </c>
      <c r="O36" s="4">
        <v>0</v>
      </c>
      <c r="P36" s="4">
        <v>0</v>
      </c>
      <c r="Q36" s="29">
        <f>(SUM(H36:M36))+P36-N36</f>
        <v>0.20833333333333326</v>
      </c>
      <c r="R36" s="73"/>
    </row>
    <row r="37" spans="2:18" s="33" customFormat="1" ht="12.75">
      <c r="B37" s="35" t="s">
        <v>47</v>
      </c>
      <c r="C37" s="30" t="s">
        <v>68</v>
      </c>
      <c r="D37" s="36"/>
      <c r="E37" s="36"/>
      <c r="F37" s="34"/>
      <c r="G37" s="32"/>
      <c r="H37" s="32"/>
      <c r="I37" s="32"/>
      <c r="J37" s="43"/>
      <c r="K37" s="43"/>
      <c r="L37" s="43"/>
      <c r="M37" s="43"/>
      <c r="N37" s="43"/>
      <c r="O37" s="43"/>
      <c r="P37" s="43"/>
      <c r="Q37" s="29"/>
      <c r="R37" s="63"/>
    </row>
    <row r="38" spans="2:18" s="33" customFormat="1" ht="12.75">
      <c r="B38" s="35" t="s">
        <v>48</v>
      </c>
      <c r="C38" s="30" t="s">
        <v>69</v>
      </c>
      <c r="D38" s="36"/>
      <c r="E38" s="36"/>
      <c r="F38" s="31"/>
      <c r="G38" s="32"/>
      <c r="H38" s="32"/>
      <c r="I38" s="32"/>
      <c r="J38" s="32"/>
      <c r="K38" s="32" t="s">
        <v>0</v>
      </c>
      <c r="L38" s="32"/>
      <c r="M38" s="32"/>
      <c r="N38" s="32"/>
      <c r="O38" s="32"/>
      <c r="P38" s="32"/>
      <c r="Q38" s="29"/>
      <c r="R38" s="63"/>
    </row>
    <row r="39" spans="2:18" s="33" customFormat="1" ht="12.75">
      <c r="B39" s="35" t="s">
        <v>49</v>
      </c>
      <c r="C39" s="30" t="s">
        <v>62</v>
      </c>
      <c r="D39" s="3">
        <v>0.3125</v>
      </c>
      <c r="E39" s="3">
        <v>0.6666666666666666</v>
      </c>
      <c r="F39" s="31"/>
      <c r="G39" s="32">
        <v>0.3333333333333333</v>
      </c>
      <c r="H39" s="32">
        <f>IF(E39-D39&lt;=0,0,IF(E39-D39&lt;G39,E39-D39,G39-L39-O39))</f>
        <v>0.3333333333333333</v>
      </c>
      <c r="I39" s="32">
        <f>IF(E39-(D39+G39)&lt;=0,0,E39-(D39+G39))</f>
        <v>0.02083333333333337</v>
      </c>
      <c r="J39" s="4">
        <v>0</v>
      </c>
      <c r="K39" s="4">
        <v>0</v>
      </c>
      <c r="L39" s="4">
        <v>0</v>
      </c>
      <c r="M39" s="4">
        <v>0</v>
      </c>
      <c r="N39" s="3">
        <v>0.020833333333333332</v>
      </c>
      <c r="O39" s="4">
        <v>0</v>
      </c>
      <c r="P39" s="4">
        <v>0</v>
      </c>
      <c r="Q39" s="29">
        <f>(SUM(H39:M39))+P39-N39</f>
        <v>0.33333333333333337</v>
      </c>
      <c r="R39" s="72"/>
    </row>
    <row r="40" spans="2:18" s="33" customFormat="1" ht="12.75">
      <c r="B40" s="35" t="s">
        <v>59</v>
      </c>
      <c r="C40" s="30" t="s">
        <v>63</v>
      </c>
      <c r="D40" s="3">
        <v>0.3125</v>
      </c>
      <c r="E40" s="3">
        <v>0.5416666666666666</v>
      </c>
      <c r="F40" s="31"/>
      <c r="G40" s="32">
        <v>0.20833333333333334</v>
      </c>
      <c r="H40" s="32">
        <f>IF(E40-D40&lt;=0,0,IF(E40-D40&lt;G40,E40-D40,G40-L40-O40))</f>
        <v>0.20833333333333334</v>
      </c>
      <c r="I40" s="32">
        <f>IF(E40-(D40+G40)&lt;=0,0,E40-(D40+G40))</f>
        <v>0.02083333333333326</v>
      </c>
      <c r="J40" s="4">
        <v>0</v>
      </c>
      <c r="K40" s="4">
        <v>0</v>
      </c>
      <c r="L40" s="4">
        <v>0</v>
      </c>
      <c r="M40" s="4">
        <v>0</v>
      </c>
      <c r="N40" s="3">
        <v>0.020833333333333332</v>
      </c>
      <c r="O40" s="4">
        <v>0</v>
      </c>
      <c r="P40" s="4">
        <v>0</v>
      </c>
      <c r="Q40" s="29">
        <f>(SUM(H40:M40))+P40-N40</f>
        <v>0.20833333333333326</v>
      </c>
      <c r="R40" s="72"/>
    </row>
    <row r="41" spans="2:18" s="33" customFormat="1" ht="12.75">
      <c r="B41" s="35" t="s">
        <v>60</v>
      </c>
      <c r="C41" s="30" t="s">
        <v>64</v>
      </c>
      <c r="D41" s="3">
        <v>0.3125</v>
      </c>
      <c r="E41" s="3">
        <v>0.6666666666666666</v>
      </c>
      <c r="F41" s="31"/>
      <c r="G41" s="32">
        <v>0.3333333333333333</v>
      </c>
      <c r="H41" s="32">
        <f>IF(E41-D41&lt;=0,0,IF(E41-D41&lt;G41,E41-D41,G41-L41-O41))</f>
        <v>0.3333333333333333</v>
      </c>
      <c r="I41" s="32">
        <f>IF(E41-(D41+G41)&lt;=0,0,E41-(D41+G41))</f>
        <v>0.02083333333333337</v>
      </c>
      <c r="J41" s="4">
        <v>0</v>
      </c>
      <c r="K41" s="4">
        <v>0</v>
      </c>
      <c r="L41" s="4">
        <v>0</v>
      </c>
      <c r="M41" s="4">
        <v>0</v>
      </c>
      <c r="N41" s="3">
        <v>0.020833333333333332</v>
      </c>
      <c r="O41" s="4">
        <v>0</v>
      </c>
      <c r="P41" s="4">
        <v>0</v>
      </c>
      <c r="Q41" s="29">
        <f>(SUM(H41:M41))+P41-N41</f>
        <v>0.33333333333333337</v>
      </c>
      <c r="R41" s="73"/>
    </row>
    <row r="42" spans="4:18" s="33" customFormat="1" ht="24">
      <c r="D42" s="49"/>
      <c r="E42" s="49"/>
      <c r="G42" s="50" t="s">
        <v>50</v>
      </c>
      <c r="H42" s="51">
        <f aca="true" t="shared" si="1" ref="H42:Q42">SUM(H10:H23)+SUM(H25:H41)</f>
        <v>6.041666666666668</v>
      </c>
      <c r="I42" s="51">
        <f t="shared" si="1"/>
        <v>0.4791666666666661</v>
      </c>
      <c r="J42" s="51">
        <f t="shared" si="1"/>
        <v>0</v>
      </c>
      <c r="K42" s="51">
        <f t="shared" si="1"/>
        <v>0</v>
      </c>
      <c r="L42" s="51">
        <f t="shared" si="1"/>
        <v>0</v>
      </c>
      <c r="M42" s="51">
        <f t="shared" si="1"/>
        <v>0</v>
      </c>
      <c r="N42" s="51">
        <f t="shared" si="1"/>
        <v>0.47916666666666663</v>
      </c>
      <c r="O42" s="51">
        <f t="shared" si="1"/>
        <v>0</v>
      </c>
      <c r="P42" s="51">
        <f t="shared" si="1"/>
        <v>0</v>
      </c>
      <c r="Q42" s="52">
        <f t="shared" si="1"/>
        <v>6.041666666666666</v>
      </c>
      <c r="R42" s="53"/>
    </row>
    <row r="43" spans="4:18" s="40" customFormat="1" ht="12.75">
      <c r="D43" s="54"/>
      <c r="E43" s="54"/>
      <c r="G43" s="55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39"/>
    </row>
    <row r="44" spans="4:18" s="40" customFormat="1" ht="33.75" customHeight="1">
      <c r="D44" s="54"/>
      <c r="E44" s="54"/>
      <c r="G44" s="56" t="s">
        <v>51</v>
      </c>
      <c r="H44" s="51">
        <f aca="true" t="shared" si="2" ref="H44:Q44">SUM(H25:H41)</f>
        <v>3.458333333333334</v>
      </c>
      <c r="I44" s="51">
        <f t="shared" si="2"/>
        <v>0.27083333333333304</v>
      </c>
      <c r="J44" s="51">
        <f t="shared" si="2"/>
        <v>0</v>
      </c>
      <c r="K44" s="51">
        <f t="shared" si="2"/>
        <v>0</v>
      </c>
      <c r="L44" s="51">
        <f t="shared" si="2"/>
        <v>0</v>
      </c>
      <c r="M44" s="51">
        <f t="shared" si="2"/>
        <v>0</v>
      </c>
      <c r="N44" s="51">
        <f t="shared" si="2"/>
        <v>0.2708333333333333</v>
      </c>
      <c r="O44" s="51">
        <f t="shared" si="2"/>
        <v>0</v>
      </c>
      <c r="P44" s="51">
        <f t="shared" si="2"/>
        <v>0</v>
      </c>
      <c r="Q44" s="51">
        <f t="shared" si="2"/>
        <v>3.4583333333333335</v>
      </c>
      <c r="R44" s="92" t="s">
        <v>97</v>
      </c>
    </row>
    <row r="45" spans="7:18" s="7" customFormat="1" ht="12.75">
      <c r="G45" s="14"/>
      <c r="H45" s="14"/>
      <c r="I45" s="57"/>
      <c r="M45" s="58"/>
      <c r="O45" s="59"/>
      <c r="R45" s="8"/>
    </row>
    <row r="46" spans="7:18" s="7" customFormat="1" ht="12.75">
      <c r="G46" s="13" t="s">
        <v>52</v>
      </c>
      <c r="H46" s="5" t="s">
        <v>85</v>
      </c>
      <c r="I46" s="1"/>
      <c r="J46" s="2"/>
      <c r="K46" s="2"/>
      <c r="O46" s="59"/>
      <c r="R46" s="8"/>
    </row>
    <row r="47" spans="7:18" s="7" customFormat="1" ht="12.75">
      <c r="G47" s="59"/>
      <c r="H47" s="2"/>
      <c r="I47" s="1"/>
      <c r="J47" s="2"/>
      <c r="K47" s="2"/>
      <c r="O47" s="59"/>
      <c r="R47" s="8"/>
    </row>
    <row r="48" spans="7:19" s="7" customFormat="1" ht="12.75">
      <c r="G48" s="13" t="s">
        <v>53</v>
      </c>
      <c r="H48" s="2"/>
      <c r="I48" s="1"/>
      <c r="J48" s="2"/>
      <c r="K48" s="2"/>
      <c r="M48" s="58"/>
      <c r="O48" s="59"/>
      <c r="S48" s="8"/>
    </row>
    <row r="49" spans="7:19" s="7" customFormat="1" ht="12.75">
      <c r="G49" s="59"/>
      <c r="H49" s="2"/>
      <c r="I49" s="1"/>
      <c r="J49" s="2"/>
      <c r="K49" s="2"/>
      <c r="M49" s="58"/>
      <c r="O49" s="59"/>
      <c r="S49" s="8"/>
    </row>
    <row r="50" spans="7:19" s="7" customFormat="1" ht="12.75">
      <c r="G50" s="13" t="s">
        <v>54</v>
      </c>
      <c r="H50" s="2"/>
      <c r="I50" s="1"/>
      <c r="J50" s="2"/>
      <c r="K50" s="2"/>
      <c r="S50" s="8"/>
    </row>
  </sheetData>
  <sheetProtection sheet="1" objects="1" scenarios="1"/>
  <mergeCells count="6">
    <mergeCell ref="R7:R8"/>
    <mergeCell ref="E9:G9"/>
    <mergeCell ref="E24:G24"/>
    <mergeCell ref="H3:J3"/>
    <mergeCell ref="H4:J4"/>
    <mergeCell ref="H6:J6"/>
  </mergeCells>
  <printOptions/>
  <pageMargins left="0.1968503937007874" right="0.1968503937007874" top="0.7874015748031497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.75390625" style="28" customWidth="1"/>
    <col min="2" max="2" width="7.00390625" style="28" customWidth="1"/>
    <col min="3" max="3" width="4.625" style="28" customWidth="1"/>
    <col min="4" max="4" width="8.75390625" style="28" customWidth="1"/>
    <col min="5" max="5" width="9.125" style="28" customWidth="1"/>
    <col min="6" max="6" width="2.75390625" style="28" customWidth="1"/>
    <col min="7" max="7" width="10.25390625" style="28" customWidth="1"/>
    <col min="8" max="8" width="9.375" style="28" customWidth="1"/>
    <col min="9" max="9" width="10.875" style="60" customWidth="1"/>
    <col min="10" max="10" width="9.25390625" style="60" customWidth="1"/>
    <col min="11" max="11" width="8.375" style="28" customWidth="1"/>
    <col min="12" max="12" width="9.375" style="28" customWidth="1"/>
    <col min="13" max="13" width="7.25390625" style="28" customWidth="1"/>
    <col min="14" max="14" width="10.00390625" style="28" customWidth="1"/>
    <col min="15" max="15" width="9.125" style="28" customWidth="1"/>
    <col min="16" max="16" width="8.125" style="28" customWidth="1"/>
    <col min="17" max="17" width="9.25390625" style="28" customWidth="1"/>
    <col min="18" max="18" width="26.25390625" style="28" customWidth="1"/>
    <col min="19" max="16384" width="9.125" style="28" customWidth="1"/>
  </cols>
  <sheetData>
    <row r="1" spans="7:19" s="7" customFormat="1" ht="15.75">
      <c r="G1" s="8" t="s">
        <v>0</v>
      </c>
      <c r="H1" s="9" t="s">
        <v>58</v>
      </c>
      <c r="I1" s="10"/>
      <c r="J1" s="11"/>
      <c r="K1" s="11"/>
      <c r="L1" s="11"/>
      <c r="M1" s="11"/>
      <c r="N1" s="11"/>
      <c r="O1" s="11"/>
      <c r="P1" s="11"/>
      <c r="Q1" s="8"/>
      <c r="R1" s="8"/>
      <c r="S1" s="8"/>
    </row>
    <row r="2" spans="7:19" s="7" customFormat="1" ht="6" customHeight="1">
      <c r="G2" s="8"/>
      <c r="H2" s="12"/>
      <c r="I2" s="10"/>
      <c r="J2" s="11"/>
      <c r="K2" s="11"/>
      <c r="L2" s="11"/>
      <c r="M2" s="11"/>
      <c r="N2" s="11"/>
      <c r="O2" s="11"/>
      <c r="P2" s="11"/>
      <c r="Q2" s="8"/>
      <c r="R2" s="8"/>
      <c r="S2" s="8"/>
    </row>
    <row r="3" spans="7:19" s="7" customFormat="1" ht="15.75">
      <c r="G3" s="13" t="s">
        <v>72</v>
      </c>
      <c r="H3" s="101"/>
      <c r="I3" s="101"/>
      <c r="J3" s="101"/>
      <c r="N3" s="14"/>
      <c r="O3" s="15" t="s">
        <v>88</v>
      </c>
      <c r="P3" s="15"/>
      <c r="S3" s="8"/>
    </row>
    <row r="4" spans="7:19" s="7" customFormat="1" ht="12.75">
      <c r="G4" s="13" t="s">
        <v>1</v>
      </c>
      <c r="H4" s="102"/>
      <c r="I4" s="102"/>
      <c r="J4" s="102"/>
      <c r="Q4" s="7" t="s">
        <v>0</v>
      </c>
      <c r="S4" s="8"/>
    </row>
    <row r="5" spans="7:19" s="7" customFormat="1" ht="12" customHeight="1">
      <c r="G5" s="13" t="s">
        <v>2</v>
      </c>
      <c r="H5" s="79"/>
      <c r="I5" s="79"/>
      <c r="J5" s="79"/>
      <c r="S5" s="8"/>
    </row>
    <row r="6" spans="4:19" s="7" customFormat="1" ht="10.5" customHeight="1" thickBot="1">
      <c r="D6" s="16"/>
      <c r="E6" s="16"/>
      <c r="G6" s="78"/>
      <c r="H6" s="103"/>
      <c r="I6" s="103"/>
      <c r="J6" s="103"/>
      <c r="N6" s="16"/>
      <c r="O6" s="16"/>
      <c r="S6" s="8"/>
    </row>
    <row r="7" spans="2:18" s="7" customFormat="1" ht="18.75" customHeight="1">
      <c r="B7" s="17" t="s">
        <v>5</v>
      </c>
      <c r="C7" s="17" t="s">
        <v>67</v>
      </c>
      <c r="D7" s="18" t="s">
        <v>3</v>
      </c>
      <c r="E7" s="19" t="s">
        <v>4</v>
      </c>
      <c r="F7" s="20"/>
      <c r="G7" s="17" t="s">
        <v>6</v>
      </c>
      <c r="H7" s="65" t="s">
        <v>7</v>
      </c>
      <c r="I7" s="66"/>
      <c r="J7" s="18" t="s">
        <v>8</v>
      </c>
      <c r="K7" s="18" t="s">
        <v>9</v>
      </c>
      <c r="L7" s="18" t="s">
        <v>10</v>
      </c>
      <c r="M7" s="67" t="s">
        <v>11</v>
      </c>
      <c r="N7" s="18" t="s">
        <v>61</v>
      </c>
      <c r="O7" s="18" t="s">
        <v>55</v>
      </c>
      <c r="P7" s="68" t="s">
        <v>12</v>
      </c>
      <c r="Q7" s="19" t="s">
        <v>13</v>
      </c>
      <c r="R7" s="93" t="s">
        <v>70</v>
      </c>
    </row>
    <row r="8" spans="2:18" s="25" customFormat="1" ht="15.75" customHeight="1" thickBot="1">
      <c r="B8" s="21"/>
      <c r="C8" s="21"/>
      <c r="D8" s="22"/>
      <c r="E8" s="23"/>
      <c r="F8" s="20"/>
      <c r="G8" s="21" t="s">
        <v>14</v>
      </c>
      <c r="H8" s="22" t="s">
        <v>15</v>
      </c>
      <c r="I8" s="69" t="s">
        <v>16</v>
      </c>
      <c r="J8" s="22" t="s">
        <v>17</v>
      </c>
      <c r="K8" s="22" t="s">
        <v>57</v>
      </c>
      <c r="L8" s="22"/>
      <c r="M8" s="24"/>
      <c r="N8" s="22"/>
      <c r="O8" s="22" t="s">
        <v>56</v>
      </c>
      <c r="P8" s="70" t="s">
        <v>18</v>
      </c>
      <c r="Q8" s="23" t="s">
        <v>19</v>
      </c>
      <c r="R8" s="94"/>
    </row>
    <row r="9" spans="2:18" ht="21.75" customHeight="1">
      <c r="B9" s="26"/>
      <c r="C9" s="26"/>
      <c r="D9" s="27"/>
      <c r="E9" s="95" t="s">
        <v>71</v>
      </c>
      <c r="F9" s="96"/>
      <c r="G9" s="104"/>
      <c r="H9" s="76">
        <f>SUM(Červenec!H44)</f>
        <v>3.458333333333334</v>
      </c>
      <c r="I9" s="76">
        <f>SUM(Červenec!I44)</f>
        <v>0.27083333333333304</v>
      </c>
      <c r="J9" s="76">
        <f>SUM(Červenec!J44)</f>
        <v>0</v>
      </c>
      <c r="K9" s="76">
        <f>SUM(Červenec!K44)</f>
        <v>0</v>
      </c>
      <c r="L9" s="76">
        <f>SUM(Červenec!L44)</f>
        <v>0</v>
      </c>
      <c r="M9" s="76">
        <f>SUM(Červenec!M44)</f>
        <v>0</v>
      </c>
      <c r="N9" s="76">
        <f>SUM(Červenec!N44)</f>
        <v>0.2708333333333333</v>
      </c>
      <c r="O9" s="76">
        <f>SUM(Červenec!O44)</f>
        <v>0</v>
      </c>
      <c r="P9" s="76">
        <f>SUM(Červenec!P44)</f>
        <v>0</v>
      </c>
      <c r="Q9" s="77">
        <f>SUM(Červenec!Q44)</f>
        <v>3.4583333333333335</v>
      </c>
      <c r="R9" s="26"/>
    </row>
    <row r="10" spans="2:18" s="33" customFormat="1" ht="12.75">
      <c r="B10" s="35" t="s">
        <v>20</v>
      </c>
      <c r="C10" s="30" t="s">
        <v>65</v>
      </c>
      <c r="D10" s="3">
        <v>0.3125</v>
      </c>
      <c r="E10" s="3">
        <v>0.5416666666666666</v>
      </c>
      <c r="F10" s="31"/>
      <c r="G10" s="32">
        <v>0.20833333333333334</v>
      </c>
      <c r="H10" s="32">
        <f>IF(E10-D10&lt;=0,0,IF(E10-D10&lt;G10,E10-D10,G10-L10-O10))</f>
        <v>0.20833333333333334</v>
      </c>
      <c r="I10" s="32">
        <f>IF(E10-(D10+G10)&lt;=0,0,E10-(D10+G10))</f>
        <v>0.02083333333333326</v>
      </c>
      <c r="J10" s="4">
        <v>0</v>
      </c>
      <c r="K10" s="4">
        <v>0</v>
      </c>
      <c r="L10" s="4">
        <v>0</v>
      </c>
      <c r="M10" s="4">
        <v>0</v>
      </c>
      <c r="N10" s="3">
        <v>0.020833333333333332</v>
      </c>
      <c r="O10" s="4">
        <v>0</v>
      </c>
      <c r="P10" s="4">
        <v>0</v>
      </c>
      <c r="Q10" s="29">
        <f>(SUM(H10:M10))+P10-N10</f>
        <v>0.20833333333333326</v>
      </c>
      <c r="R10" s="73"/>
    </row>
    <row r="11" spans="2:18" s="33" customFormat="1" ht="12.75">
      <c r="B11" s="35" t="s">
        <v>21</v>
      </c>
      <c r="C11" s="30" t="s">
        <v>66</v>
      </c>
      <c r="D11" s="3">
        <v>0.3125</v>
      </c>
      <c r="E11" s="3">
        <v>0.5416666666666666</v>
      </c>
      <c r="F11" s="31"/>
      <c r="G11" s="32">
        <v>0.20833333333333334</v>
      </c>
      <c r="H11" s="32">
        <f>IF(E11-D11&lt;=0,0,IF(E11-D11&lt;G11,E11-D11,G11-L11-O11))</f>
        <v>0.20833333333333334</v>
      </c>
      <c r="I11" s="32">
        <f>IF(E11-(D11+G11)&lt;=0,0,E11-(D11+G11))</f>
        <v>0.02083333333333326</v>
      </c>
      <c r="J11" s="4">
        <v>0</v>
      </c>
      <c r="K11" s="4">
        <v>0</v>
      </c>
      <c r="L11" s="4">
        <v>0</v>
      </c>
      <c r="M11" s="4">
        <v>0</v>
      </c>
      <c r="N11" s="3">
        <v>0.020833333333333332</v>
      </c>
      <c r="O11" s="4">
        <v>0</v>
      </c>
      <c r="P11" s="4">
        <v>0</v>
      </c>
      <c r="Q11" s="29">
        <f>(SUM(H11:M11))+P11-N11</f>
        <v>0.20833333333333326</v>
      </c>
      <c r="R11" s="73"/>
    </row>
    <row r="12" spans="2:18" s="42" customFormat="1" ht="12.75">
      <c r="B12" s="35" t="s">
        <v>22</v>
      </c>
      <c r="C12" s="30" t="s">
        <v>68</v>
      </c>
      <c r="D12" s="36"/>
      <c r="E12" s="36"/>
      <c r="F12" s="34"/>
      <c r="G12" s="32"/>
      <c r="H12" s="32"/>
      <c r="I12" s="32"/>
      <c r="J12" s="32"/>
      <c r="K12" s="32" t="s">
        <v>0</v>
      </c>
      <c r="L12" s="32"/>
      <c r="M12" s="32"/>
      <c r="N12" s="32"/>
      <c r="O12" s="32"/>
      <c r="P12" s="32"/>
      <c r="Q12" s="29"/>
      <c r="R12" s="64"/>
    </row>
    <row r="13" spans="2:18" s="33" customFormat="1" ht="12.75">
      <c r="B13" s="35" t="s">
        <v>23</v>
      </c>
      <c r="C13" s="30" t="s">
        <v>69</v>
      </c>
      <c r="D13" s="36"/>
      <c r="E13" s="36"/>
      <c r="F13" s="31"/>
      <c r="G13" s="32"/>
      <c r="H13" s="32"/>
      <c r="I13" s="32"/>
      <c r="J13" s="32"/>
      <c r="K13" s="32" t="s">
        <v>0</v>
      </c>
      <c r="L13" s="32"/>
      <c r="M13" s="32"/>
      <c r="N13" s="32"/>
      <c r="O13" s="32"/>
      <c r="P13" s="32"/>
      <c r="Q13" s="29"/>
      <c r="R13" s="63"/>
    </row>
    <row r="14" spans="2:18" ht="12.75">
      <c r="B14" s="35" t="s">
        <v>24</v>
      </c>
      <c r="C14" s="30" t="s">
        <v>62</v>
      </c>
      <c r="D14" s="3">
        <v>0.3125</v>
      </c>
      <c r="E14" s="3">
        <v>0.6666666666666666</v>
      </c>
      <c r="F14" s="34"/>
      <c r="G14" s="32">
        <v>0.3333333333333333</v>
      </c>
      <c r="H14" s="32">
        <f>IF(E14-D14&lt;=0,0,IF(E14-D14&lt;G14,E14-D14,G14-L14-O14))</f>
        <v>0.3333333333333333</v>
      </c>
      <c r="I14" s="32">
        <f>IF(E14-(D14+G14)&lt;=0,0,E14-(D14+G14))</f>
        <v>0.02083333333333337</v>
      </c>
      <c r="J14" s="4">
        <v>0</v>
      </c>
      <c r="K14" s="4">
        <v>0</v>
      </c>
      <c r="L14" s="4">
        <v>0</v>
      </c>
      <c r="M14" s="4">
        <v>0</v>
      </c>
      <c r="N14" s="3">
        <v>0.020833333333333332</v>
      </c>
      <c r="O14" s="4">
        <v>0</v>
      </c>
      <c r="P14" s="4">
        <v>0</v>
      </c>
      <c r="Q14" s="29">
        <f>(SUM(H14:M14))+P14-N14</f>
        <v>0.33333333333333337</v>
      </c>
      <c r="R14" s="74"/>
    </row>
    <row r="15" spans="2:18" s="33" customFormat="1" ht="12.75" customHeight="1">
      <c r="B15" s="35" t="s">
        <v>25</v>
      </c>
      <c r="C15" s="30" t="s">
        <v>63</v>
      </c>
      <c r="D15" s="3">
        <v>0.3125</v>
      </c>
      <c r="E15" s="3">
        <v>0.5416666666666666</v>
      </c>
      <c r="F15" s="31"/>
      <c r="G15" s="32">
        <v>0.20833333333333334</v>
      </c>
      <c r="H15" s="32">
        <f>IF(E15-D15&lt;=0,0,IF(E15-D15&lt;G15,E15-D15,G15-L15-O15))</f>
        <v>0.20833333333333334</v>
      </c>
      <c r="I15" s="32">
        <f>IF(E15-(D15+G15)&lt;=0,0,E15-(D15+G15))</f>
        <v>0.02083333333333326</v>
      </c>
      <c r="J15" s="4">
        <v>0</v>
      </c>
      <c r="K15" s="4">
        <v>0</v>
      </c>
      <c r="L15" s="4">
        <v>0</v>
      </c>
      <c r="M15" s="4">
        <v>0</v>
      </c>
      <c r="N15" s="6">
        <v>0.020833333333333332</v>
      </c>
      <c r="O15" s="4">
        <v>0</v>
      </c>
      <c r="P15" s="4">
        <v>0</v>
      </c>
      <c r="Q15" s="29">
        <f>(SUM(H15:M15))+P15-N15</f>
        <v>0.20833333333333326</v>
      </c>
      <c r="R15" s="73"/>
    </row>
    <row r="16" spans="2:18" s="33" customFormat="1" ht="12.75">
      <c r="B16" s="35" t="s">
        <v>26</v>
      </c>
      <c r="C16" s="30" t="s">
        <v>64</v>
      </c>
      <c r="D16" s="3">
        <v>0.3125</v>
      </c>
      <c r="E16" s="3">
        <v>0.6666666666666666</v>
      </c>
      <c r="F16" s="31"/>
      <c r="G16" s="32">
        <v>0.3333333333333333</v>
      </c>
      <c r="H16" s="32">
        <f>IF(E16-D16&lt;=0,0,IF(E16-D16&lt;G16,E16-D16,G16-L16-O16))</f>
        <v>0.3333333333333333</v>
      </c>
      <c r="I16" s="32">
        <f>IF(E16-(D16+G16)&lt;=0,0,E16-(D16+G16))</f>
        <v>0.02083333333333337</v>
      </c>
      <c r="J16" s="4">
        <v>0</v>
      </c>
      <c r="K16" s="4">
        <v>0</v>
      </c>
      <c r="L16" s="4">
        <v>0</v>
      </c>
      <c r="M16" s="4">
        <v>0</v>
      </c>
      <c r="N16" s="3">
        <v>0.020833333333333332</v>
      </c>
      <c r="O16" s="4">
        <v>0</v>
      </c>
      <c r="P16" s="4">
        <v>0</v>
      </c>
      <c r="Q16" s="29">
        <f>(SUM(H16:M16))+P16-N16</f>
        <v>0.33333333333333337</v>
      </c>
      <c r="R16" s="73"/>
    </row>
    <row r="17" spans="2:18" s="42" customFormat="1" ht="12.75">
      <c r="B17" s="35" t="s">
        <v>27</v>
      </c>
      <c r="C17" s="30" t="s">
        <v>65</v>
      </c>
      <c r="D17" s="3">
        <v>0.3125</v>
      </c>
      <c r="E17" s="3">
        <v>0.5416666666666666</v>
      </c>
      <c r="F17" s="31"/>
      <c r="G17" s="32">
        <v>0.20833333333333334</v>
      </c>
      <c r="H17" s="32">
        <f>IF(E17-D17&lt;=0,0,IF(E17-D17&lt;G17,E17-D17,G17-L17-O17))</f>
        <v>0.20833333333333334</v>
      </c>
      <c r="I17" s="32">
        <f>IF(E17-(D17+G17)&lt;=0,0,E17-(D17+G17))</f>
        <v>0.02083333333333326</v>
      </c>
      <c r="J17" s="4">
        <v>0</v>
      </c>
      <c r="K17" s="4">
        <v>0</v>
      </c>
      <c r="L17" s="4">
        <v>0</v>
      </c>
      <c r="M17" s="4">
        <v>0</v>
      </c>
      <c r="N17" s="3">
        <v>0.020833333333333332</v>
      </c>
      <c r="O17" s="4">
        <v>0</v>
      </c>
      <c r="P17" s="4">
        <v>0</v>
      </c>
      <c r="Q17" s="29">
        <f>(SUM(H17:M17))+P17-N17</f>
        <v>0.20833333333333326</v>
      </c>
      <c r="R17" s="72"/>
    </row>
    <row r="18" spans="2:18" s="42" customFormat="1" ht="12.75">
      <c r="B18" s="35" t="s">
        <v>28</v>
      </c>
      <c r="C18" s="30" t="s">
        <v>66</v>
      </c>
      <c r="D18" s="3">
        <v>0.3125</v>
      </c>
      <c r="E18" s="3">
        <v>0.5416666666666666</v>
      </c>
      <c r="F18" s="31"/>
      <c r="G18" s="32">
        <v>0.20833333333333334</v>
      </c>
      <c r="H18" s="32">
        <f>IF(E18-D18&lt;=0,0,IF(E18-D18&lt;G18,E18-D18,G18-L18-O18))</f>
        <v>0.20833333333333334</v>
      </c>
      <c r="I18" s="32">
        <f>IF(E18-(D18+G18)&lt;=0,0,E18-(D18+G18))</f>
        <v>0.02083333333333326</v>
      </c>
      <c r="J18" s="4">
        <v>0</v>
      </c>
      <c r="K18" s="4">
        <v>0</v>
      </c>
      <c r="L18" s="4">
        <v>0</v>
      </c>
      <c r="M18" s="4">
        <v>0</v>
      </c>
      <c r="N18" s="3">
        <v>0.020833333333333332</v>
      </c>
      <c r="O18" s="4">
        <v>0</v>
      </c>
      <c r="P18" s="4">
        <v>0</v>
      </c>
      <c r="Q18" s="29">
        <f>(SUM(H18:M18))+P18-N18</f>
        <v>0.20833333333333326</v>
      </c>
      <c r="R18" s="72"/>
    </row>
    <row r="19" spans="2:18" s="33" customFormat="1" ht="12.75">
      <c r="B19" s="35" t="s">
        <v>29</v>
      </c>
      <c r="C19" s="30" t="s">
        <v>68</v>
      </c>
      <c r="D19" s="36"/>
      <c r="E19" s="36"/>
      <c r="F19" s="34"/>
      <c r="G19" s="32"/>
      <c r="H19" s="32"/>
      <c r="I19" s="32"/>
      <c r="J19" s="43"/>
      <c r="K19" s="43"/>
      <c r="L19" s="43"/>
      <c r="M19" s="43"/>
      <c r="N19" s="43"/>
      <c r="O19" s="43"/>
      <c r="P19" s="43"/>
      <c r="Q19" s="29"/>
      <c r="R19" s="63"/>
    </row>
    <row r="20" spans="2:18" s="33" customFormat="1" ht="13.5" thickBot="1">
      <c r="B20" s="35" t="s">
        <v>30</v>
      </c>
      <c r="C20" s="30" t="s">
        <v>69</v>
      </c>
      <c r="D20" s="36"/>
      <c r="E20" s="44"/>
      <c r="F20" s="31"/>
      <c r="G20" s="45"/>
      <c r="H20" s="32"/>
      <c r="I20" s="32"/>
      <c r="J20" s="32" t="s">
        <v>0</v>
      </c>
      <c r="K20" s="32"/>
      <c r="L20" s="32"/>
      <c r="M20" s="32"/>
      <c r="N20" s="32"/>
      <c r="O20" s="32"/>
      <c r="P20" s="32"/>
      <c r="Q20" s="29"/>
      <c r="R20" s="63"/>
    </row>
    <row r="21" spans="2:18" s="33" customFormat="1" ht="21.75" customHeight="1" thickBot="1">
      <c r="B21" s="46"/>
      <c r="C21" s="47"/>
      <c r="D21" s="36"/>
      <c r="E21" s="98" t="s">
        <v>38</v>
      </c>
      <c r="F21" s="99"/>
      <c r="G21" s="100"/>
      <c r="H21" s="75">
        <f>SUM(H9:H20)</f>
        <v>5.166666666666666</v>
      </c>
      <c r="I21" s="75">
        <f aca="true" t="shared" si="0" ref="I21:Q21">SUM(I9:I20)</f>
        <v>0.4166666666666661</v>
      </c>
      <c r="J21" s="75">
        <f t="shared" si="0"/>
        <v>0</v>
      </c>
      <c r="K21" s="75">
        <f t="shared" si="0"/>
        <v>0</v>
      </c>
      <c r="L21" s="75">
        <f t="shared" si="0"/>
        <v>0</v>
      </c>
      <c r="M21" s="75">
        <f t="shared" si="0"/>
        <v>0</v>
      </c>
      <c r="N21" s="75">
        <f t="shared" si="0"/>
        <v>0.4166666666666665</v>
      </c>
      <c r="O21" s="75">
        <f t="shared" si="0"/>
        <v>0</v>
      </c>
      <c r="P21" s="75">
        <f t="shared" si="0"/>
        <v>0</v>
      </c>
      <c r="Q21" s="75">
        <f t="shared" si="0"/>
        <v>5.166666666666665</v>
      </c>
      <c r="R21" s="63"/>
    </row>
    <row r="22" spans="2:18" s="33" customFormat="1" ht="12.75">
      <c r="B22" s="35" t="s">
        <v>31</v>
      </c>
      <c r="C22" s="30" t="s">
        <v>62</v>
      </c>
      <c r="D22" s="3">
        <v>0.3125</v>
      </c>
      <c r="E22" s="3">
        <v>0.6666666666666666</v>
      </c>
      <c r="F22" s="31"/>
      <c r="G22" s="32">
        <v>0.3333333333333333</v>
      </c>
      <c r="H22" s="32">
        <f>IF(E22-D22&lt;=0,0,IF(E22-D22&lt;G22,E22-D22,G22-L22-O22))</f>
        <v>0.3333333333333333</v>
      </c>
      <c r="I22" s="32">
        <f>IF(E22-(D22+G22)&lt;=0,0,E22-(D22+G22))</f>
        <v>0.02083333333333337</v>
      </c>
      <c r="J22" s="4">
        <v>0</v>
      </c>
      <c r="K22" s="4">
        <v>0</v>
      </c>
      <c r="L22" s="4">
        <v>0</v>
      </c>
      <c r="M22" s="4">
        <v>0</v>
      </c>
      <c r="N22" s="3">
        <v>0.020833333333333332</v>
      </c>
      <c r="O22" s="4">
        <v>0</v>
      </c>
      <c r="P22" s="4">
        <v>0</v>
      </c>
      <c r="Q22" s="29">
        <f>(SUM(H22:M22))+P22-N22</f>
        <v>0.33333333333333337</v>
      </c>
      <c r="R22" s="72"/>
    </row>
    <row r="23" spans="2:18" s="33" customFormat="1" ht="12.75">
      <c r="B23" s="35" t="s">
        <v>32</v>
      </c>
      <c r="C23" s="30" t="s">
        <v>63</v>
      </c>
      <c r="D23" s="3">
        <v>0.3125</v>
      </c>
      <c r="E23" s="3">
        <v>0.5416666666666666</v>
      </c>
      <c r="F23" s="31"/>
      <c r="G23" s="32">
        <v>0.20833333333333334</v>
      </c>
      <c r="H23" s="32">
        <f>IF(E23-D23&lt;=0,0,IF(E23-D23&lt;G23,E23-D23,G23-L23-O23))</f>
        <v>0.20833333333333334</v>
      </c>
      <c r="I23" s="32">
        <f>IF(E23-(D23+G23)&lt;=0,0,E23-(D23+G23))</f>
        <v>0.02083333333333326</v>
      </c>
      <c r="J23" s="4">
        <v>0</v>
      </c>
      <c r="K23" s="4">
        <v>0</v>
      </c>
      <c r="L23" s="4">
        <v>0</v>
      </c>
      <c r="M23" s="4">
        <v>0</v>
      </c>
      <c r="N23" s="3">
        <v>0.020833333333333332</v>
      </c>
      <c r="O23" s="4">
        <v>0</v>
      </c>
      <c r="P23" s="4">
        <v>0</v>
      </c>
      <c r="Q23" s="29">
        <f>(SUM(H23:M23))+P23-N23</f>
        <v>0.20833333333333326</v>
      </c>
      <c r="R23" s="73"/>
    </row>
    <row r="24" spans="2:18" s="33" customFormat="1" ht="12.75">
      <c r="B24" s="35" t="s">
        <v>33</v>
      </c>
      <c r="C24" s="30" t="s">
        <v>64</v>
      </c>
      <c r="D24" s="3">
        <v>0.3125</v>
      </c>
      <c r="E24" s="3">
        <v>0.6666666666666666</v>
      </c>
      <c r="F24" s="31"/>
      <c r="G24" s="32">
        <v>0.3333333333333333</v>
      </c>
      <c r="H24" s="32">
        <f>IF(E24-D24&lt;=0,0,IF(E24-D24&lt;G24,E24-D24,G24-L24-O24))</f>
        <v>0.3333333333333333</v>
      </c>
      <c r="I24" s="32">
        <f>IF(E24-(D24+G24)&lt;=0,0,E24-(D24+G24))</f>
        <v>0.02083333333333337</v>
      </c>
      <c r="J24" s="4">
        <v>0</v>
      </c>
      <c r="K24" s="4">
        <v>0</v>
      </c>
      <c r="L24" s="4">
        <v>0</v>
      </c>
      <c r="M24" s="4">
        <v>0</v>
      </c>
      <c r="N24" s="3">
        <v>0.020833333333333332</v>
      </c>
      <c r="O24" s="4">
        <v>0</v>
      </c>
      <c r="P24" s="4">
        <v>0</v>
      </c>
      <c r="Q24" s="29">
        <f>(SUM(H24:M24))+P24-N24</f>
        <v>0.33333333333333337</v>
      </c>
      <c r="R24" s="73"/>
    </row>
    <row r="25" spans="2:18" s="33" customFormat="1" ht="12.75">
      <c r="B25" s="35" t="s">
        <v>34</v>
      </c>
      <c r="C25" s="30" t="s">
        <v>65</v>
      </c>
      <c r="D25" s="3">
        <v>0.3125</v>
      </c>
      <c r="E25" s="3">
        <v>0.5416666666666666</v>
      </c>
      <c r="F25" s="31"/>
      <c r="G25" s="32">
        <v>0.20833333333333334</v>
      </c>
      <c r="H25" s="32">
        <f>IF(E25-D25&lt;=0,0,IF(E25-D25&lt;G25,E25-D25,G25-L25-O25))</f>
        <v>0.20833333333333334</v>
      </c>
      <c r="I25" s="32">
        <f>IF(E25-(D25+G25)&lt;=0,0,E25-(D25+G25))</f>
        <v>0.02083333333333326</v>
      </c>
      <c r="J25" s="4">
        <v>0</v>
      </c>
      <c r="K25" s="4">
        <v>0</v>
      </c>
      <c r="L25" s="4">
        <v>0</v>
      </c>
      <c r="M25" s="4">
        <v>0</v>
      </c>
      <c r="N25" s="3">
        <v>0.020833333333333332</v>
      </c>
      <c r="O25" s="4">
        <v>0</v>
      </c>
      <c r="P25" s="4">
        <v>0</v>
      </c>
      <c r="Q25" s="29">
        <f>(SUM(H25:M25))+P25-N25</f>
        <v>0.20833333333333326</v>
      </c>
      <c r="R25" s="73"/>
    </row>
    <row r="26" spans="2:18" s="40" customFormat="1" ht="12.75" customHeight="1">
      <c r="B26" s="35" t="s">
        <v>35</v>
      </c>
      <c r="C26" s="30" t="s">
        <v>66</v>
      </c>
      <c r="D26" s="3">
        <v>0.3125</v>
      </c>
      <c r="E26" s="3">
        <v>0.5416666666666666</v>
      </c>
      <c r="F26" s="31"/>
      <c r="G26" s="32">
        <v>0.20833333333333334</v>
      </c>
      <c r="H26" s="32">
        <f>IF(E26-D26&lt;=0,0,IF(E26-D26&lt;G26,E26-D26,G26-L26-O26))</f>
        <v>0.20833333333333334</v>
      </c>
      <c r="I26" s="32">
        <f>IF(E26-(D26+G26)&lt;=0,0,E26-(D26+G26))</f>
        <v>0.02083333333333326</v>
      </c>
      <c r="J26" s="4">
        <v>0</v>
      </c>
      <c r="K26" s="4">
        <v>0</v>
      </c>
      <c r="L26" s="4">
        <v>0</v>
      </c>
      <c r="M26" s="4">
        <v>0</v>
      </c>
      <c r="N26" s="3">
        <v>0.020833333333333332</v>
      </c>
      <c r="O26" s="4">
        <v>0</v>
      </c>
      <c r="P26" s="4">
        <v>0</v>
      </c>
      <c r="Q26" s="29">
        <f>(SUM(H26:M26))+P26-N26</f>
        <v>0.20833333333333326</v>
      </c>
      <c r="R26" s="73"/>
    </row>
    <row r="27" spans="2:18" s="33" customFormat="1" ht="12.75">
      <c r="B27" s="35" t="s">
        <v>36</v>
      </c>
      <c r="C27" s="30" t="s">
        <v>68</v>
      </c>
      <c r="D27" s="36"/>
      <c r="E27" s="36"/>
      <c r="F27" s="34"/>
      <c r="G27" s="32"/>
      <c r="H27" s="32"/>
      <c r="I27" s="32"/>
      <c r="J27" s="43"/>
      <c r="K27" s="43"/>
      <c r="L27" s="43"/>
      <c r="M27" s="43"/>
      <c r="N27" s="43"/>
      <c r="O27" s="43"/>
      <c r="P27" s="43"/>
      <c r="Q27" s="29"/>
      <c r="R27" s="63"/>
    </row>
    <row r="28" spans="2:18" s="33" customFormat="1" ht="12.75">
      <c r="B28" s="35" t="s">
        <v>37</v>
      </c>
      <c r="C28" s="30" t="s">
        <v>69</v>
      </c>
      <c r="D28" s="36"/>
      <c r="E28" s="36"/>
      <c r="F28" s="31"/>
      <c r="G28" s="32"/>
      <c r="H28" s="32"/>
      <c r="I28" s="32"/>
      <c r="J28" s="32"/>
      <c r="K28" s="32" t="s">
        <v>0</v>
      </c>
      <c r="L28" s="32"/>
      <c r="M28" s="32"/>
      <c r="N28" s="32"/>
      <c r="O28" s="32"/>
      <c r="P28" s="32"/>
      <c r="Q28" s="29"/>
      <c r="R28" s="63"/>
    </row>
    <row r="29" spans="2:18" s="33" customFormat="1" ht="12.75">
      <c r="B29" s="35" t="s">
        <v>39</v>
      </c>
      <c r="C29" s="30" t="s">
        <v>62</v>
      </c>
      <c r="D29" s="3">
        <v>0.3125</v>
      </c>
      <c r="E29" s="3">
        <v>0.6666666666666666</v>
      </c>
      <c r="F29" s="31"/>
      <c r="G29" s="32">
        <v>0.3333333333333333</v>
      </c>
      <c r="H29" s="32">
        <f>IF(E29-D29&lt;=0,0,IF(E29-D29&lt;G29,E29-D29,G29-L29-O29))</f>
        <v>0.3333333333333333</v>
      </c>
      <c r="I29" s="32">
        <f>IF(E29-(D29+G29)&lt;=0,0,E29-(D29+G29))</f>
        <v>0.02083333333333337</v>
      </c>
      <c r="J29" s="4">
        <v>0</v>
      </c>
      <c r="K29" s="4">
        <v>0</v>
      </c>
      <c r="L29" s="4">
        <v>0</v>
      </c>
      <c r="M29" s="4">
        <v>0</v>
      </c>
      <c r="N29" s="3">
        <v>0.020833333333333332</v>
      </c>
      <c r="O29" s="4">
        <v>0</v>
      </c>
      <c r="P29" s="4">
        <v>0</v>
      </c>
      <c r="Q29" s="29">
        <f>(SUM(H29:M29))+P29-N29</f>
        <v>0.33333333333333337</v>
      </c>
      <c r="R29" s="72"/>
    </row>
    <row r="30" spans="2:18" s="33" customFormat="1" ht="12.75">
      <c r="B30" s="35" t="s">
        <v>40</v>
      </c>
      <c r="C30" s="30" t="s">
        <v>63</v>
      </c>
      <c r="D30" s="3">
        <v>0.3125</v>
      </c>
      <c r="E30" s="3">
        <v>0.5416666666666666</v>
      </c>
      <c r="F30" s="31"/>
      <c r="G30" s="32">
        <v>0.20833333333333334</v>
      </c>
      <c r="H30" s="32">
        <f>IF(E30-D30&lt;=0,0,IF(E30-D30&lt;G30,E30-D30,G30-L30-O30))</f>
        <v>0.20833333333333334</v>
      </c>
      <c r="I30" s="32">
        <f>IF(E30-(D30+G30)&lt;=0,0,E30-(D30+G30))</f>
        <v>0.02083333333333326</v>
      </c>
      <c r="J30" s="4">
        <v>0</v>
      </c>
      <c r="K30" s="4">
        <v>0</v>
      </c>
      <c r="L30" s="4">
        <v>0</v>
      </c>
      <c r="M30" s="4">
        <v>0</v>
      </c>
      <c r="N30" s="3">
        <v>0.020833333333333332</v>
      </c>
      <c r="O30" s="4">
        <v>0</v>
      </c>
      <c r="P30" s="4">
        <v>0</v>
      </c>
      <c r="Q30" s="29">
        <f>(SUM(H30:M30))+P30-N30</f>
        <v>0.20833333333333326</v>
      </c>
      <c r="R30" s="73"/>
    </row>
    <row r="31" spans="2:18" s="33" customFormat="1" ht="12.75">
      <c r="B31" s="35" t="s">
        <v>41</v>
      </c>
      <c r="C31" s="30" t="s">
        <v>64</v>
      </c>
      <c r="D31" s="3">
        <v>0.3125</v>
      </c>
      <c r="E31" s="3">
        <v>0.6666666666666666</v>
      </c>
      <c r="F31" s="31"/>
      <c r="G31" s="32">
        <v>0.3333333333333333</v>
      </c>
      <c r="H31" s="32">
        <f>IF(E31-D31&lt;=0,0,IF(E31-D31&lt;G31,E31-D31,G31-L31-O31))</f>
        <v>0.3333333333333333</v>
      </c>
      <c r="I31" s="32">
        <f>IF(E31-(D31+G31)&lt;=0,0,E31-(D31+G31))</f>
        <v>0.02083333333333337</v>
      </c>
      <c r="J31" s="4">
        <v>0</v>
      </c>
      <c r="K31" s="4">
        <v>0</v>
      </c>
      <c r="L31" s="4">
        <v>0</v>
      </c>
      <c r="M31" s="4">
        <v>0</v>
      </c>
      <c r="N31" s="3">
        <v>0.020833333333333332</v>
      </c>
      <c r="O31" s="4">
        <v>0</v>
      </c>
      <c r="P31" s="4">
        <v>0</v>
      </c>
      <c r="Q31" s="29">
        <f>(SUM(H31:M31))+P31-N31</f>
        <v>0.33333333333333337</v>
      </c>
      <c r="R31" s="73"/>
    </row>
    <row r="32" spans="2:18" s="33" customFormat="1" ht="12.75">
      <c r="B32" s="35" t="s">
        <v>42</v>
      </c>
      <c r="C32" s="30" t="s">
        <v>65</v>
      </c>
      <c r="D32" s="3">
        <v>0.3125</v>
      </c>
      <c r="E32" s="3">
        <v>0.5416666666666666</v>
      </c>
      <c r="F32" s="31"/>
      <c r="G32" s="32">
        <v>0.20833333333333334</v>
      </c>
      <c r="H32" s="32">
        <f>IF(E32-D32&lt;=0,0,IF(E32-D32&lt;G32,E32-D32,G32-L32-O32))</f>
        <v>0.20833333333333334</v>
      </c>
      <c r="I32" s="32">
        <f>IF(E32-(D32+G32)&lt;=0,0,E32-(D32+G32))</f>
        <v>0.02083333333333326</v>
      </c>
      <c r="J32" s="4">
        <v>0</v>
      </c>
      <c r="K32" s="4">
        <v>0</v>
      </c>
      <c r="L32" s="4">
        <v>0</v>
      </c>
      <c r="M32" s="4">
        <v>0</v>
      </c>
      <c r="N32" s="3">
        <v>0.020833333333333332</v>
      </c>
      <c r="O32" s="4">
        <v>0</v>
      </c>
      <c r="P32" s="4">
        <v>0</v>
      </c>
      <c r="Q32" s="29">
        <f>(SUM(H32:M32))+P32-N32</f>
        <v>0.20833333333333326</v>
      </c>
      <c r="R32" s="73"/>
    </row>
    <row r="33" spans="2:18" s="40" customFormat="1" ht="12.75" customHeight="1">
      <c r="B33" s="35" t="s">
        <v>43</v>
      </c>
      <c r="C33" s="30" t="s">
        <v>66</v>
      </c>
      <c r="D33" s="3">
        <v>0.3125</v>
      </c>
      <c r="E33" s="3">
        <v>0.5416666666666666</v>
      </c>
      <c r="F33" s="31"/>
      <c r="G33" s="32">
        <v>0.20833333333333334</v>
      </c>
      <c r="H33" s="32">
        <f>IF(E33-D33&lt;=0,0,IF(E33-D33&lt;G33,E33-D33,G33-L33-O33))</f>
        <v>0.20833333333333334</v>
      </c>
      <c r="I33" s="32">
        <f>IF(E33-(D33+G33)&lt;=0,0,E33-(D33+G33))</f>
        <v>0.02083333333333326</v>
      </c>
      <c r="J33" s="4">
        <v>0</v>
      </c>
      <c r="K33" s="4">
        <v>0</v>
      </c>
      <c r="L33" s="4">
        <v>0</v>
      </c>
      <c r="M33" s="4">
        <v>0</v>
      </c>
      <c r="N33" s="3">
        <v>0.020833333333333332</v>
      </c>
      <c r="O33" s="4">
        <v>0</v>
      </c>
      <c r="P33" s="4">
        <v>0</v>
      </c>
      <c r="Q33" s="29">
        <f>(SUM(H33:M33))+P33-N33</f>
        <v>0.20833333333333326</v>
      </c>
      <c r="R33" s="73"/>
    </row>
    <row r="34" spans="2:18" s="33" customFormat="1" ht="12.75">
      <c r="B34" s="35" t="s">
        <v>44</v>
      </c>
      <c r="C34" s="30" t="s">
        <v>68</v>
      </c>
      <c r="D34" s="36"/>
      <c r="E34" s="36"/>
      <c r="F34" s="34"/>
      <c r="G34" s="32"/>
      <c r="H34" s="32"/>
      <c r="I34" s="32"/>
      <c r="J34" s="43"/>
      <c r="K34" s="43"/>
      <c r="L34" s="43"/>
      <c r="M34" s="43"/>
      <c r="N34" s="43"/>
      <c r="O34" s="43"/>
      <c r="P34" s="43"/>
      <c r="Q34" s="29"/>
      <c r="R34" s="63"/>
    </row>
    <row r="35" spans="2:18" s="33" customFormat="1" ht="12.75">
      <c r="B35" s="35" t="s">
        <v>45</v>
      </c>
      <c r="C35" s="30" t="s">
        <v>69</v>
      </c>
      <c r="D35" s="36"/>
      <c r="E35" s="36"/>
      <c r="F35" s="31"/>
      <c r="G35" s="32"/>
      <c r="H35" s="32"/>
      <c r="I35" s="32"/>
      <c r="J35" s="32"/>
      <c r="K35" s="32" t="s">
        <v>0</v>
      </c>
      <c r="L35" s="32"/>
      <c r="M35" s="32"/>
      <c r="N35" s="32"/>
      <c r="O35" s="32"/>
      <c r="P35" s="32"/>
      <c r="Q35" s="29"/>
      <c r="R35" s="63"/>
    </row>
    <row r="36" spans="2:18" s="33" customFormat="1" ht="12.75">
      <c r="B36" s="35" t="s">
        <v>46</v>
      </c>
      <c r="C36" s="30" t="s">
        <v>62</v>
      </c>
      <c r="D36" s="3">
        <v>0.3125</v>
      </c>
      <c r="E36" s="3">
        <v>0.6666666666666666</v>
      </c>
      <c r="F36" s="31"/>
      <c r="G36" s="32">
        <v>0.3333333333333333</v>
      </c>
      <c r="H36" s="32">
        <f>IF(E36-D36&lt;=0,0,IF(E36-D36&lt;G36,E36-D36,G36-L36-O36))</f>
        <v>0.3333333333333333</v>
      </c>
      <c r="I36" s="32">
        <f>IF(E36-(D36+G36)&lt;=0,0,E36-(D36+G36))</f>
        <v>0.02083333333333337</v>
      </c>
      <c r="J36" s="4">
        <v>0</v>
      </c>
      <c r="K36" s="4">
        <v>0</v>
      </c>
      <c r="L36" s="4">
        <v>0</v>
      </c>
      <c r="M36" s="4">
        <v>0</v>
      </c>
      <c r="N36" s="3">
        <v>0.020833333333333332</v>
      </c>
      <c r="O36" s="4">
        <v>0</v>
      </c>
      <c r="P36" s="4">
        <v>0</v>
      </c>
      <c r="Q36" s="29">
        <f>(SUM(H36:M36))+P36-N36</f>
        <v>0.33333333333333337</v>
      </c>
      <c r="R36" s="72"/>
    </row>
    <row r="37" spans="2:18" s="33" customFormat="1" ht="12.75">
      <c r="B37" s="35" t="s">
        <v>47</v>
      </c>
      <c r="C37" s="30" t="s">
        <v>63</v>
      </c>
      <c r="D37" s="3">
        <v>0.3125</v>
      </c>
      <c r="E37" s="3">
        <v>0.5416666666666666</v>
      </c>
      <c r="F37" s="31"/>
      <c r="G37" s="32">
        <v>0.20833333333333334</v>
      </c>
      <c r="H37" s="32">
        <f>IF(E37-D37&lt;=0,0,IF(E37-D37&lt;G37,E37-D37,G37-L37-O37))</f>
        <v>0.20833333333333334</v>
      </c>
      <c r="I37" s="32">
        <f>IF(E37-(D37+G37)&lt;=0,0,E37-(D37+G37))</f>
        <v>0.02083333333333326</v>
      </c>
      <c r="J37" s="4">
        <v>0</v>
      </c>
      <c r="K37" s="4">
        <v>0</v>
      </c>
      <c r="L37" s="4">
        <v>0</v>
      </c>
      <c r="M37" s="4">
        <v>0</v>
      </c>
      <c r="N37" s="3">
        <v>0.020833333333333332</v>
      </c>
      <c r="O37" s="4">
        <v>0</v>
      </c>
      <c r="P37" s="4">
        <v>0</v>
      </c>
      <c r="Q37" s="29">
        <f>(SUM(H37:M37))+P37-N37</f>
        <v>0.20833333333333326</v>
      </c>
      <c r="R37" s="73"/>
    </row>
    <row r="38" spans="2:18" s="33" customFormat="1" ht="12.75">
      <c r="B38" s="35" t="s">
        <v>48</v>
      </c>
      <c r="C38" s="30" t="s">
        <v>64</v>
      </c>
      <c r="D38" s="3">
        <v>0.3125</v>
      </c>
      <c r="E38" s="3">
        <v>0.6666666666666666</v>
      </c>
      <c r="F38" s="31"/>
      <c r="G38" s="32">
        <v>0.3333333333333333</v>
      </c>
      <c r="H38" s="32">
        <f>IF(E38-D38&lt;=0,0,IF(E38-D38&lt;G38,E38-D38,G38-L38-O38))</f>
        <v>0.3333333333333333</v>
      </c>
      <c r="I38" s="32">
        <f>IF(E38-(D38+G38)&lt;=0,0,E38-(D38+G38))</f>
        <v>0.02083333333333337</v>
      </c>
      <c r="J38" s="4">
        <v>0</v>
      </c>
      <c r="K38" s="4">
        <v>0</v>
      </c>
      <c r="L38" s="4">
        <v>0</v>
      </c>
      <c r="M38" s="4">
        <v>0</v>
      </c>
      <c r="N38" s="3">
        <v>0.020833333333333332</v>
      </c>
      <c r="O38" s="4">
        <v>0</v>
      </c>
      <c r="P38" s="4">
        <v>0</v>
      </c>
      <c r="Q38" s="29">
        <f>(SUM(H38:M38))+P38-N38</f>
        <v>0.33333333333333337</v>
      </c>
      <c r="R38" s="73"/>
    </row>
    <row r="39" spans="2:18" s="33" customFormat="1" ht="12.75">
      <c r="B39" s="35" t="s">
        <v>49</v>
      </c>
      <c r="C39" s="30" t="s">
        <v>65</v>
      </c>
      <c r="D39" s="3">
        <v>0.3125</v>
      </c>
      <c r="E39" s="3">
        <v>0.5416666666666666</v>
      </c>
      <c r="F39" s="31"/>
      <c r="G39" s="32">
        <v>0.20833333333333334</v>
      </c>
      <c r="H39" s="32">
        <f>IF(E39-D39&lt;=0,0,IF(E39-D39&lt;G39,E39-D39,G39-L39-O39))</f>
        <v>0.20833333333333334</v>
      </c>
      <c r="I39" s="32">
        <f>IF(E39-(D39+G39)&lt;=0,0,E39-(D39+G39))</f>
        <v>0.02083333333333326</v>
      </c>
      <c r="J39" s="4">
        <v>0</v>
      </c>
      <c r="K39" s="4">
        <v>0</v>
      </c>
      <c r="L39" s="4">
        <v>0</v>
      </c>
      <c r="M39" s="4">
        <v>0</v>
      </c>
      <c r="N39" s="3">
        <v>0.020833333333333332</v>
      </c>
      <c r="O39" s="4">
        <v>0</v>
      </c>
      <c r="P39" s="4">
        <v>0</v>
      </c>
      <c r="Q39" s="29">
        <f>(SUM(H39:M39))+P39-N39</f>
        <v>0.20833333333333326</v>
      </c>
      <c r="R39" s="73"/>
    </row>
    <row r="40" spans="2:18" s="33" customFormat="1" ht="12.75">
      <c r="B40" s="35" t="s">
        <v>59</v>
      </c>
      <c r="C40" s="30" t="s">
        <v>66</v>
      </c>
      <c r="D40" s="3">
        <v>0.3125</v>
      </c>
      <c r="E40" s="3">
        <v>0.5416666666666666</v>
      </c>
      <c r="F40" s="31"/>
      <c r="G40" s="32">
        <v>0.20833333333333334</v>
      </c>
      <c r="H40" s="32">
        <f>IF(E40-D40&lt;=0,0,IF(E40-D40&lt;G40,E40-D40,G40-L40-O40))</f>
        <v>0.20833333333333334</v>
      </c>
      <c r="I40" s="32">
        <f>IF(E40-(D40+G40)&lt;=0,0,E40-(D40+G40))</f>
        <v>0.02083333333333326</v>
      </c>
      <c r="J40" s="4">
        <v>0</v>
      </c>
      <c r="K40" s="4">
        <v>0</v>
      </c>
      <c r="L40" s="4">
        <v>0</v>
      </c>
      <c r="M40" s="4">
        <v>0</v>
      </c>
      <c r="N40" s="3">
        <v>0.020833333333333332</v>
      </c>
      <c r="O40" s="4">
        <v>0</v>
      </c>
      <c r="P40" s="4">
        <v>0</v>
      </c>
      <c r="Q40" s="29">
        <f>(SUM(H40:M40))+P40-N40</f>
        <v>0.20833333333333326</v>
      </c>
      <c r="R40" s="73"/>
    </row>
    <row r="41" spans="2:18" s="40" customFormat="1" ht="12.75" customHeight="1">
      <c r="B41" s="35" t="s">
        <v>60</v>
      </c>
      <c r="C41" s="30" t="s">
        <v>68</v>
      </c>
      <c r="D41" s="80"/>
      <c r="E41" s="80"/>
      <c r="F41" s="31"/>
      <c r="G41" s="32"/>
      <c r="H41" s="32"/>
      <c r="I41" s="32"/>
      <c r="J41" s="81"/>
      <c r="K41" s="81"/>
      <c r="L41" s="81"/>
      <c r="M41" s="81"/>
      <c r="N41" s="80"/>
      <c r="O41" s="81"/>
      <c r="P41" s="81"/>
      <c r="Q41" s="29"/>
      <c r="R41" s="82"/>
    </row>
    <row r="42" spans="4:18" s="33" customFormat="1" ht="24">
      <c r="D42" s="49"/>
      <c r="E42" s="49"/>
      <c r="G42" s="50" t="s">
        <v>50</v>
      </c>
      <c r="H42" s="51">
        <f aca="true" t="shared" si="1" ref="H42:Q42">SUM(H10:H20)+SUM(H22:H41)</f>
        <v>5.583333333333334</v>
      </c>
      <c r="I42" s="51">
        <f t="shared" si="1"/>
        <v>0.4583333333333326</v>
      </c>
      <c r="J42" s="51">
        <f t="shared" si="1"/>
        <v>0</v>
      </c>
      <c r="K42" s="51">
        <f t="shared" si="1"/>
        <v>0</v>
      </c>
      <c r="L42" s="51">
        <f t="shared" si="1"/>
        <v>0</v>
      </c>
      <c r="M42" s="51">
        <f t="shared" si="1"/>
        <v>0</v>
      </c>
      <c r="N42" s="51">
        <f t="shared" si="1"/>
        <v>0.45833333333333326</v>
      </c>
      <c r="O42" s="51">
        <f t="shared" si="1"/>
        <v>0</v>
      </c>
      <c r="P42" s="51">
        <f t="shared" si="1"/>
        <v>0</v>
      </c>
      <c r="Q42" s="52">
        <f t="shared" si="1"/>
        <v>5.583333333333333</v>
      </c>
      <c r="R42" s="53"/>
    </row>
    <row r="43" spans="4:18" s="40" customFormat="1" ht="12.75">
      <c r="D43" s="54"/>
      <c r="E43" s="54"/>
      <c r="G43" s="55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39"/>
    </row>
    <row r="44" spans="4:18" s="40" customFormat="1" ht="33.75" customHeight="1">
      <c r="D44" s="54"/>
      <c r="E44" s="54"/>
      <c r="G44" s="56" t="s">
        <v>51</v>
      </c>
      <c r="H44" s="51">
        <f aca="true" t="shared" si="2" ref="H44:Q44">SUM(H22:H41)</f>
        <v>3.875000000000001</v>
      </c>
      <c r="I44" s="51">
        <f t="shared" si="2"/>
        <v>0.31249999999999956</v>
      </c>
      <c r="J44" s="51">
        <f t="shared" si="2"/>
        <v>0</v>
      </c>
      <c r="K44" s="51">
        <f t="shared" si="2"/>
        <v>0</v>
      </c>
      <c r="L44" s="51">
        <f t="shared" si="2"/>
        <v>0</v>
      </c>
      <c r="M44" s="51">
        <f t="shared" si="2"/>
        <v>0</v>
      </c>
      <c r="N44" s="51">
        <f t="shared" si="2"/>
        <v>0.31249999999999994</v>
      </c>
      <c r="O44" s="51">
        <f t="shared" si="2"/>
        <v>0</v>
      </c>
      <c r="P44" s="51">
        <f t="shared" si="2"/>
        <v>0</v>
      </c>
      <c r="Q44" s="51">
        <f t="shared" si="2"/>
        <v>3.875</v>
      </c>
      <c r="R44" s="92" t="s">
        <v>100</v>
      </c>
    </row>
    <row r="45" spans="7:18" s="7" customFormat="1" ht="12.75">
      <c r="G45" s="14"/>
      <c r="H45" s="14"/>
      <c r="I45" s="57"/>
      <c r="M45" s="58"/>
      <c r="O45" s="59"/>
      <c r="R45" s="8"/>
    </row>
    <row r="46" spans="7:18" s="7" customFormat="1" ht="12.75">
      <c r="G46" s="13" t="s">
        <v>52</v>
      </c>
      <c r="H46" s="5" t="s">
        <v>87</v>
      </c>
      <c r="I46" s="1"/>
      <c r="J46" s="2"/>
      <c r="K46" s="2"/>
      <c r="O46" s="59"/>
      <c r="R46" s="8"/>
    </row>
    <row r="47" spans="7:18" s="7" customFormat="1" ht="12.75">
      <c r="G47" s="59"/>
      <c r="H47" s="2"/>
      <c r="I47" s="1"/>
      <c r="J47" s="2"/>
      <c r="K47" s="2"/>
      <c r="O47" s="59"/>
      <c r="R47" s="8"/>
    </row>
    <row r="48" spans="7:19" s="7" customFormat="1" ht="12.75">
      <c r="G48" s="13" t="s">
        <v>53</v>
      </c>
      <c r="H48" s="2"/>
      <c r="I48" s="1"/>
      <c r="J48" s="2"/>
      <c r="K48" s="2"/>
      <c r="M48" s="58"/>
      <c r="O48" s="59"/>
      <c r="S48" s="8"/>
    </row>
    <row r="49" spans="7:19" s="7" customFormat="1" ht="12.75">
      <c r="G49" s="59"/>
      <c r="H49" s="2"/>
      <c r="I49" s="1"/>
      <c r="J49" s="2"/>
      <c r="K49" s="2"/>
      <c r="M49" s="58"/>
      <c r="O49" s="59"/>
      <c r="S49" s="8"/>
    </row>
    <row r="50" spans="7:19" s="7" customFormat="1" ht="12.75">
      <c r="G50" s="13" t="s">
        <v>54</v>
      </c>
      <c r="H50" s="2"/>
      <c r="I50" s="1"/>
      <c r="J50" s="2"/>
      <c r="K50" s="2"/>
      <c r="S50" s="8"/>
    </row>
  </sheetData>
  <sheetProtection sheet="1" objects="1" scenarios="1"/>
  <mergeCells count="6">
    <mergeCell ref="R7:R8"/>
    <mergeCell ref="E9:G9"/>
    <mergeCell ref="E21:G21"/>
    <mergeCell ref="H3:J3"/>
    <mergeCell ref="H4:J4"/>
    <mergeCell ref="H6:J6"/>
  </mergeCells>
  <printOptions/>
  <pageMargins left="0.1968503937007874" right="0.1968503937007874" top="0.7874015748031497" bottom="0.5905511811023623" header="0.5118110236220472" footer="0.5118110236220472"/>
  <pageSetup fitToHeight="1" fitToWidth="1"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.75390625" style="28" customWidth="1"/>
    <col min="2" max="2" width="7.00390625" style="28" customWidth="1"/>
    <col min="3" max="3" width="4.625" style="28" customWidth="1"/>
    <col min="4" max="4" width="8.75390625" style="28" customWidth="1"/>
    <col min="5" max="5" width="9.125" style="28" customWidth="1"/>
    <col min="6" max="6" width="2.75390625" style="28" customWidth="1"/>
    <col min="7" max="7" width="10.25390625" style="28" customWidth="1"/>
    <col min="8" max="8" width="9.375" style="28" customWidth="1"/>
    <col min="9" max="9" width="10.875" style="60" customWidth="1"/>
    <col min="10" max="10" width="9.25390625" style="60" customWidth="1"/>
    <col min="11" max="11" width="8.375" style="28" customWidth="1"/>
    <col min="12" max="12" width="9.375" style="28" customWidth="1"/>
    <col min="13" max="13" width="7.25390625" style="28" customWidth="1"/>
    <col min="14" max="14" width="10.00390625" style="28" customWidth="1"/>
    <col min="15" max="15" width="9.125" style="28" customWidth="1"/>
    <col min="16" max="16" width="8.125" style="28" customWidth="1"/>
    <col min="17" max="17" width="9.25390625" style="28" customWidth="1"/>
    <col min="18" max="18" width="26.25390625" style="28" customWidth="1"/>
    <col min="19" max="16384" width="9.125" style="28" customWidth="1"/>
  </cols>
  <sheetData>
    <row r="1" spans="7:19" s="7" customFormat="1" ht="15.75">
      <c r="G1" s="8" t="s">
        <v>0</v>
      </c>
      <c r="H1" s="9" t="s">
        <v>58</v>
      </c>
      <c r="I1" s="10"/>
      <c r="J1" s="11"/>
      <c r="K1" s="11"/>
      <c r="L1" s="11"/>
      <c r="M1" s="11"/>
      <c r="N1" s="11"/>
      <c r="O1" s="11"/>
      <c r="P1" s="11"/>
      <c r="Q1" s="8"/>
      <c r="R1" s="8"/>
      <c r="S1" s="8"/>
    </row>
    <row r="2" spans="7:19" s="7" customFormat="1" ht="6" customHeight="1">
      <c r="G2" s="8"/>
      <c r="H2" s="12"/>
      <c r="I2" s="10"/>
      <c r="J2" s="11"/>
      <c r="K2" s="11"/>
      <c r="L2" s="11"/>
      <c r="M2" s="11"/>
      <c r="N2" s="11"/>
      <c r="O2" s="11"/>
      <c r="P2" s="11"/>
      <c r="Q2" s="8"/>
      <c r="R2" s="8"/>
      <c r="S2" s="8"/>
    </row>
    <row r="3" spans="7:19" s="7" customFormat="1" ht="15.75">
      <c r="G3" s="13" t="s">
        <v>72</v>
      </c>
      <c r="H3" s="101"/>
      <c r="I3" s="101"/>
      <c r="J3" s="101"/>
      <c r="N3" s="14"/>
      <c r="O3" s="15" t="s">
        <v>90</v>
      </c>
      <c r="P3" s="15"/>
      <c r="S3" s="8"/>
    </row>
    <row r="4" spans="7:19" s="7" customFormat="1" ht="12.75">
      <c r="G4" s="13" t="s">
        <v>1</v>
      </c>
      <c r="H4" s="102"/>
      <c r="I4" s="102"/>
      <c r="J4" s="102"/>
      <c r="Q4" s="7" t="s">
        <v>0</v>
      </c>
      <c r="S4" s="8"/>
    </row>
    <row r="5" spans="7:19" s="7" customFormat="1" ht="12" customHeight="1">
      <c r="G5" s="13" t="s">
        <v>2</v>
      </c>
      <c r="H5" s="79"/>
      <c r="I5" s="79"/>
      <c r="J5" s="79"/>
      <c r="S5" s="8"/>
    </row>
    <row r="6" spans="4:19" s="7" customFormat="1" ht="10.5" customHeight="1" thickBot="1">
      <c r="D6" s="16"/>
      <c r="E6" s="16"/>
      <c r="G6" s="78"/>
      <c r="H6" s="103"/>
      <c r="I6" s="103"/>
      <c r="J6" s="103"/>
      <c r="N6" s="16"/>
      <c r="O6" s="16"/>
      <c r="S6" s="8"/>
    </row>
    <row r="7" spans="2:18" s="7" customFormat="1" ht="18.75" customHeight="1">
      <c r="B7" s="17" t="s">
        <v>5</v>
      </c>
      <c r="C7" s="17" t="s">
        <v>67</v>
      </c>
      <c r="D7" s="18" t="s">
        <v>3</v>
      </c>
      <c r="E7" s="19" t="s">
        <v>4</v>
      </c>
      <c r="F7" s="20"/>
      <c r="G7" s="17" t="s">
        <v>6</v>
      </c>
      <c r="H7" s="65" t="s">
        <v>7</v>
      </c>
      <c r="I7" s="66"/>
      <c r="J7" s="18" t="s">
        <v>8</v>
      </c>
      <c r="K7" s="18" t="s">
        <v>9</v>
      </c>
      <c r="L7" s="18" t="s">
        <v>10</v>
      </c>
      <c r="M7" s="67" t="s">
        <v>11</v>
      </c>
      <c r="N7" s="18" t="s">
        <v>61</v>
      </c>
      <c r="O7" s="18" t="s">
        <v>55</v>
      </c>
      <c r="P7" s="68" t="s">
        <v>12</v>
      </c>
      <c r="Q7" s="19" t="s">
        <v>13</v>
      </c>
      <c r="R7" s="93" t="s">
        <v>70</v>
      </c>
    </row>
    <row r="8" spans="2:18" s="25" customFormat="1" ht="15.75" customHeight="1" thickBot="1">
      <c r="B8" s="21"/>
      <c r="C8" s="21"/>
      <c r="D8" s="22"/>
      <c r="E8" s="23"/>
      <c r="F8" s="20"/>
      <c r="G8" s="21" t="s">
        <v>14</v>
      </c>
      <c r="H8" s="22" t="s">
        <v>15</v>
      </c>
      <c r="I8" s="69" t="s">
        <v>16</v>
      </c>
      <c r="J8" s="22" t="s">
        <v>17</v>
      </c>
      <c r="K8" s="22" t="s">
        <v>57</v>
      </c>
      <c r="L8" s="22"/>
      <c r="M8" s="24"/>
      <c r="N8" s="22"/>
      <c r="O8" s="22" t="s">
        <v>56</v>
      </c>
      <c r="P8" s="70" t="s">
        <v>18</v>
      </c>
      <c r="Q8" s="23" t="s">
        <v>19</v>
      </c>
      <c r="R8" s="94"/>
    </row>
    <row r="9" spans="2:18" ht="21.75" customHeight="1">
      <c r="B9" s="26"/>
      <c r="C9" s="26"/>
      <c r="D9" s="27"/>
      <c r="E9" s="95" t="s">
        <v>71</v>
      </c>
      <c r="F9" s="96"/>
      <c r="G9" s="104"/>
      <c r="H9" s="76">
        <f>SUM(Srpen!H44)</f>
        <v>3.875000000000001</v>
      </c>
      <c r="I9" s="76">
        <f>SUM(Srpen!I44)</f>
        <v>0.31249999999999956</v>
      </c>
      <c r="J9" s="76">
        <f>SUM(Srpen!J44)</f>
        <v>0</v>
      </c>
      <c r="K9" s="76">
        <f>SUM(Srpen!K44)</f>
        <v>0</v>
      </c>
      <c r="L9" s="76">
        <f>SUM(Srpen!L44)</f>
        <v>0</v>
      </c>
      <c r="M9" s="76">
        <f>SUM(Srpen!M44)</f>
        <v>0</v>
      </c>
      <c r="N9" s="76">
        <f>SUM(Srpen!N44)</f>
        <v>0.31249999999999994</v>
      </c>
      <c r="O9" s="76">
        <f>SUM(Srpen!O44)</f>
        <v>0</v>
      </c>
      <c r="P9" s="76">
        <f>SUM(Srpen!P44)</f>
        <v>0</v>
      </c>
      <c r="Q9" s="77">
        <f>SUM(Srpen!Q44)</f>
        <v>3.875</v>
      </c>
      <c r="R9" s="26"/>
    </row>
    <row r="10" spans="2:18" s="33" customFormat="1" ht="12.75">
      <c r="B10" s="35" t="s">
        <v>20</v>
      </c>
      <c r="C10" s="30" t="s">
        <v>69</v>
      </c>
      <c r="D10" s="36"/>
      <c r="E10" s="36"/>
      <c r="F10" s="31"/>
      <c r="G10" s="32"/>
      <c r="H10" s="32"/>
      <c r="I10" s="32"/>
      <c r="J10" s="32"/>
      <c r="K10" s="32" t="s">
        <v>0</v>
      </c>
      <c r="L10" s="32"/>
      <c r="M10" s="32"/>
      <c r="N10" s="32"/>
      <c r="O10" s="32"/>
      <c r="P10" s="32"/>
      <c r="Q10" s="29"/>
      <c r="R10" s="63"/>
    </row>
    <row r="11" spans="2:18" ht="12.75">
      <c r="B11" s="35">
        <v>2</v>
      </c>
      <c r="C11" s="30" t="s">
        <v>62</v>
      </c>
      <c r="D11" s="3">
        <v>0.3125</v>
      </c>
      <c r="E11" s="83">
        <v>0.6666666666666666</v>
      </c>
      <c r="F11" s="34"/>
      <c r="G11" s="32">
        <v>0.3333333333333333</v>
      </c>
      <c r="H11" s="32">
        <f>IF(E11-D11&lt;=0,0,IF(E11-D11&lt;G11,E11-D11,G11-L11-O11))</f>
        <v>0.3333333333333333</v>
      </c>
      <c r="I11" s="32">
        <f>IF(E11-(D11+G11)&lt;=0,0,E11-(D11+G11))</f>
        <v>0.02083333333333337</v>
      </c>
      <c r="J11" s="4">
        <v>0</v>
      </c>
      <c r="K11" s="4">
        <v>0</v>
      </c>
      <c r="L11" s="4">
        <v>0</v>
      </c>
      <c r="M11" s="4">
        <v>0</v>
      </c>
      <c r="N11" s="3">
        <v>0.020833333333333332</v>
      </c>
      <c r="O11" s="4">
        <v>0</v>
      </c>
      <c r="P11" s="4">
        <v>0</v>
      </c>
      <c r="Q11" s="29">
        <f>(SUM(H11:M11))+P11-N11</f>
        <v>0.33333333333333337</v>
      </c>
      <c r="R11" s="74"/>
    </row>
    <row r="12" spans="2:18" s="33" customFormat="1" ht="12.75" customHeight="1">
      <c r="B12" s="35">
        <v>3</v>
      </c>
      <c r="C12" s="30" t="s">
        <v>63</v>
      </c>
      <c r="D12" s="3">
        <v>0.3125</v>
      </c>
      <c r="E12" s="3">
        <v>0.5416666666666666</v>
      </c>
      <c r="F12" s="31"/>
      <c r="G12" s="32">
        <v>0.20833333333333334</v>
      </c>
      <c r="H12" s="32">
        <f>IF(E12-D12&lt;=0,0,IF(E12-D12&lt;G12,E12-D12,G12-L12-O12))</f>
        <v>0.20833333333333334</v>
      </c>
      <c r="I12" s="32">
        <f>IF(E12-(D12+G12)&lt;=0,0,E12-(D12+G12))</f>
        <v>0.02083333333333326</v>
      </c>
      <c r="J12" s="4">
        <v>0</v>
      </c>
      <c r="K12" s="4">
        <v>0</v>
      </c>
      <c r="L12" s="4">
        <v>0</v>
      </c>
      <c r="M12" s="4">
        <v>0</v>
      </c>
      <c r="N12" s="6">
        <v>0.020833333333333332</v>
      </c>
      <c r="O12" s="4">
        <v>0</v>
      </c>
      <c r="P12" s="4">
        <v>0</v>
      </c>
      <c r="Q12" s="29">
        <f>(SUM(H12:M12))+P12-N12</f>
        <v>0.20833333333333326</v>
      </c>
      <c r="R12" s="73"/>
    </row>
    <row r="13" spans="2:18" s="33" customFormat="1" ht="12.75">
      <c r="B13" s="35">
        <v>4</v>
      </c>
      <c r="C13" s="30" t="s">
        <v>64</v>
      </c>
      <c r="D13" s="3">
        <v>0.3125</v>
      </c>
      <c r="E13" s="83">
        <v>0.6666666666666666</v>
      </c>
      <c r="F13" s="31"/>
      <c r="G13" s="32">
        <v>0.3333333333333333</v>
      </c>
      <c r="H13" s="32">
        <f>IF(E13-D13&lt;=0,0,IF(E13-D13&lt;G13,E13-D13,G13-L13-O13))</f>
        <v>0.3333333333333333</v>
      </c>
      <c r="I13" s="32">
        <f>IF(E13-(D13+G13)&lt;=0,0,E13-(D13+G13))</f>
        <v>0.02083333333333337</v>
      </c>
      <c r="J13" s="4">
        <v>0</v>
      </c>
      <c r="K13" s="4">
        <v>0</v>
      </c>
      <c r="L13" s="4">
        <v>0</v>
      </c>
      <c r="M13" s="4">
        <v>0</v>
      </c>
      <c r="N13" s="3">
        <v>0.020833333333333332</v>
      </c>
      <c r="O13" s="4">
        <v>0</v>
      </c>
      <c r="P13" s="4">
        <v>0</v>
      </c>
      <c r="Q13" s="29">
        <f>(SUM(H13:M13))+P13-N13</f>
        <v>0.33333333333333337</v>
      </c>
      <c r="R13" s="73"/>
    </row>
    <row r="14" spans="2:18" s="42" customFormat="1" ht="12.75">
      <c r="B14" s="35">
        <v>5</v>
      </c>
      <c r="C14" s="30" t="s">
        <v>65</v>
      </c>
      <c r="D14" s="3">
        <v>0.3125</v>
      </c>
      <c r="E14" s="3">
        <v>0.5416666666666666</v>
      </c>
      <c r="F14" s="31"/>
      <c r="G14" s="32">
        <v>0.20833333333333334</v>
      </c>
      <c r="H14" s="32">
        <f>IF(E14-D14&lt;=0,0,IF(E14-D14&lt;G14,E14-D14,G14-L14-O14))</f>
        <v>0.20833333333333334</v>
      </c>
      <c r="I14" s="32">
        <f>IF(E14-(D14+G14)&lt;=0,0,E14-(D14+G14))</f>
        <v>0.02083333333333326</v>
      </c>
      <c r="J14" s="4">
        <v>0</v>
      </c>
      <c r="K14" s="4">
        <v>0</v>
      </c>
      <c r="L14" s="4">
        <v>0</v>
      </c>
      <c r="M14" s="4">
        <v>0</v>
      </c>
      <c r="N14" s="3">
        <v>0.020833333333333332</v>
      </c>
      <c r="O14" s="4">
        <v>0</v>
      </c>
      <c r="P14" s="4">
        <v>0</v>
      </c>
      <c r="Q14" s="29">
        <f>(SUM(H14:M14))+P14-N14</f>
        <v>0.20833333333333326</v>
      </c>
      <c r="R14" s="72"/>
    </row>
    <row r="15" spans="2:18" s="42" customFormat="1" ht="12.75">
      <c r="B15" s="35">
        <v>6</v>
      </c>
      <c r="C15" s="30" t="s">
        <v>66</v>
      </c>
      <c r="D15" s="3">
        <v>0.3125</v>
      </c>
      <c r="E15" s="3">
        <v>0.5416666666666666</v>
      </c>
      <c r="F15" s="31"/>
      <c r="G15" s="32">
        <v>0.20833333333333334</v>
      </c>
      <c r="H15" s="32">
        <f>IF(E15-D15&lt;=0,0,IF(E15-D15&lt;G15,E15-D15,G15-L15-O15))</f>
        <v>0.20833333333333334</v>
      </c>
      <c r="I15" s="32">
        <f>IF(E15-(D15+G15)&lt;=0,0,E15-(D15+G15))</f>
        <v>0.02083333333333326</v>
      </c>
      <c r="J15" s="4">
        <v>0</v>
      </c>
      <c r="K15" s="4">
        <v>0</v>
      </c>
      <c r="L15" s="4">
        <v>0</v>
      </c>
      <c r="M15" s="4">
        <v>0</v>
      </c>
      <c r="N15" s="3">
        <v>0.020833333333333332</v>
      </c>
      <c r="O15" s="4">
        <v>0</v>
      </c>
      <c r="P15" s="4">
        <v>0</v>
      </c>
      <c r="Q15" s="29">
        <f>(SUM(H15:M15))+P15-N15</f>
        <v>0.20833333333333326</v>
      </c>
      <c r="R15" s="72"/>
    </row>
    <row r="16" spans="2:18" s="33" customFormat="1" ht="12.75">
      <c r="B16" s="35">
        <v>7</v>
      </c>
      <c r="C16" s="30" t="s">
        <v>68</v>
      </c>
      <c r="D16" s="36"/>
      <c r="E16" s="36"/>
      <c r="F16" s="34"/>
      <c r="G16" s="32"/>
      <c r="H16" s="32"/>
      <c r="I16" s="32"/>
      <c r="J16" s="43"/>
      <c r="K16" s="43"/>
      <c r="L16" s="43"/>
      <c r="M16" s="43"/>
      <c r="N16" s="43"/>
      <c r="O16" s="43"/>
      <c r="P16" s="43"/>
      <c r="Q16" s="29"/>
      <c r="R16" s="63"/>
    </row>
    <row r="17" spans="2:18" s="33" customFormat="1" ht="13.5" thickBot="1">
      <c r="B17" s="35">
        <v>8</v>
      </c>
      <c r="C17" s="30" t="s">
        <v>69</v>
      </c>
      <c r="D17" s="36"/>
      <c r="E17" s="44"/>
      <c r="F17" s="31"/>
      <c r="G17" s="45"/>
      <c r="H17" s="32"/>
      <c r="I17" s="32"/>
      <c r="J17" s="32" t="s">
        <v>0</v>
      </c>
      <c r="K17" s="32"/>
      <c r="L17" s="32"/>
      <c r="M17" s="32"/>
      <c r="N17" s="32"/>
      <c r="O17" s="32"/>
      <c r="P17" s="32"/>
      <c r="Q17" s="29"/>
      <c r="R17" s="63"/>
    </row>
    <row r="18" spans="2:18" s="33" customFormat="1" ht="21.75" customHeight="1" thickBot="1">
      <c r="B18" s="46"/>
      <c r="C18" s="47"/>
      <c r="D18" s="36"/>
      <c r="E18" s="98" t="s">
        <v>38</v>
      </c>
      <c r="F18" s="99"/>
      <c r="G18" s="100"/>
      <c r="H18" s="75">
        <f>SUM(H9:H17)</f>
        <v>5.166666666666666</v>
      </c>
      <c r="I18" s="75">
        <f aca="true" t="shared" si="0" ref="I18:Q18">SUM(I9:I17)</f>
        <v>0.4166666666666661</v>
      </c>
      <c r="J18" s="75">
        <f t="shared" si="0"/>
        <v>0</v>
      </c>
      <c r="K18" s="75">
        <f t="shared" si="0"/>
        <v>0</v>
      </c>
      <c r="L18" s="75">
        <f t="shared" si="0"/>
        <v>0</v>
      </c>
      <c r="M18" s="75">
        <f t="shared" si="0"/>
        <v>0</v>
      </c>
      <c r="N18" s="75">
        <f t="shared" si="0"/>
        <v>0.4166666666666665</v>
      </c>
      <c r="O18" s="75">
        <f t="shared" si="0"/>
        <v>0</v>
      </c>
      <c r="P18" s="75">
        <f t="shared" si="0"/>
        <v>0</v>
      </c>
      <c r="Q18" s="75">
        <f t="shared" si="0"/>
        <v>5.166666666666665</v>
      </c>
      <c r="R18" s="63"/>
    </row>
    <row r="19" spans="2:18" s="33" customFormat="1" ht="12.75">
      <c r="B19" s="35" t="s">
        <v>28</v>
      </c>
      <c r="C19" s="30" t="s">
        <v>62</v>
      </c>
      <c r="D19" s="3">
        <v>0.3125</v>
      </c>
      <c r="E19" s="83">
        <v>0.6666666666666666</v>
      </c>
      <c r="F19" s="31"/>
      <c r="G19" s="32">
        <v>0.3333333333333333</v>
      </c>
      <c r="H19" s="32">
        <f>IF(E19-D19&lt;=0,0,IF(E19-D19&lt;G19,E19-D19,G19-L19-O19))</f>
        <v>0.3333333333333333</v>
      </c>
      <c r="I19" s="32">
        <f>IF(E19-(D19+G19)&lt;=0,0,E19-(D19+G19))</f>
        <v>0.02083333333333337</v>
      </c>
      <c r="J19" s="4">
        <v>0</v>
      </c>
      <c r="K19" s="4">
        <v>0</v>
      </c>
      <c r="L19" s="4">
        <v>0</v>
      </c>
      <c r="M19" s="4">
        <v>0</v>
      </c>
      <c r="N19" s="3">
        <v>0.020833333333333332</v>
      </c>
      <c r="O19" s="4">
        <v>0</v>
      </c>
      <c r="P19" s="4">
        <v>0</v>
      </c>
      <c r="Q19" s="29">
        <f>(SUM(H19:M19))+P19-N19</f>
        <v>0.33333333333333337</v>
      </c>
      <c r="R19" s="72"/>
    </row>
    <row r="20" spans="2:18" s="33" customFormat="1" ht="12.75">
      <c r="B20" s="35" t="s">
        <v>29</v>
      </c>
      <c r="C20" s="30" t="s">
        <v>63</v>
      </c>
      <c r="D20" s="3">
        <v>0.3125</v>
      </c>
      <c r="E20" s="3">
        <v>0.5416666666666666</v>
      </c>
      <c r="F20" s="31"/>
      <c r="G20" s="32">
        <v>0.20833333333333334</v>
      </c>
      <c r="H20" s="32">
        <f>IF(E20-D20&lt;=0,0,IF(E20-D20&lt;G20,E20-D20,G20-L20-O20))</f>
        <v>0.20833333333333334</v>
      </c>
      <c r="I20" s="32">
        <f>IF(E20-(D20+G20)&lt;=0,0,E20-(D20+G20))</f>
        <v>0.02083333333333326</v>
      </c>
      <c r="J20" s="4">
        <v>0</v>
      </c>
      <c r="K20" s="4">
        <v>0</v>
      </c>
      <c r="L20" s="4">
        <v>0</v>
      </c>
      <c r="M20" s="4">
        <v>0</v>
      </c>
      <c r="N20" s="3">
        <v>0.020833333333333332</v>
      </c>
      <c r="O20" s="4">
        <v>0</v>
      </c>
      <c r="P20" s="4">
        <v>0</v>
      </c>
      <c r="Q20" s="29">
        <f>(SUM(H20:M20))+P20-N20</f>
        <v>0.20833333333333326</v>
      </c>
      <c r="R20" s="73"/>
    </row>
    <row r="21" spans="2:18" s="33" customFormat="1" ht="12.75">
      <c r="B21" s="35" t="s">
        <v>30</v>
      </c>
      <c r="C21" s="30" t="s">
        <v>64</v>
      </c>
      <c r="D21" s="3">
        <v>0.3125</v>
      </c>
      <c r="E21" s="83">
        <v>0.6666666666666666</v>
      </c>
      <c r="F21" s="31"/>
      <c r="G21" s="32">
        <v>0.3333333333333333</v>
      </c>
      <c r="H21" s="32">
        <f>IF(E21-D21&lt;=0,0,IF(E21-D21&lt;G21,E21-D21,G21-L21-O21))</f>
        <v>0.3333333333333333</v>
      </c>
      <c r="I21" s="32">
        <f>IF(E21-(D21+G21)&lt;=0,0,E21-(D21+G21))</f>
        <v>0.02083333333333337</v>
      </c>
      <c r="J21" s="4">
        <v>0</v>
      </c>
      <c r="K21" s="4">
        <v>0</v>
      </c>
      <c r="L21" s="4">
        <v>0</v>
      </c>
      <c r="M21" s="4">
        <v>0</v>
      </c>
      <c r="N21" s="3">
        <v>0.020833333333333332</v>
      </c>
      <c r="O21" s="4">
        <v>0</v>
      </c>
      <c r="P21" s="4">
        <v>0</v>
      </c>
      <c r="Q21" s="29">
        <f>(SUM(H21:M21))+P21-N21</f>
        <v>0.33333333333333337</v>
      </c>
      <c r="R21" s="73"/>
    </row>
    <row r="22" spans="2:18" s="33" customFormat="1" ht="12.75">
      <c r="B22" s="35" t="s">
        <v>31</v>
      </c>
      <c r="C22" s="30" t="s">
        <v>65</v>
      </c>
      <c r="D22" s="3">
        <v>0.3125</v>
      </c>
      <c r="E22" s="3">
        <v>0.5416666666666666</v>
      </c>
      <c r="F22" s="31"/>
      <c r="G22" s="32">
        <v>0.20833333333333334</v>
      </c>
      <c r="H22" s="32">
        <f>IF(E22-D22&lt;=0,0,IF(E22-D22&lt;G22,E22-D22,G22-L22-O22))</f>
        <v>0.20833333333333334</v>
      </c>
      <c r="I22" s="32">
        <f>IF(E22-(D22+G22)&lt;=0,0,E22-(D22+G22))</f>
        <v>0.02083333333333326</v>
      </c>
      <c r="J22" s="4">
        <v>0</v>
      </c>
      <c r="K22" s="4">
        <v>0</v>
      </c>
      <c r="L22" s="4">
        <v>0</v>
      </c>
      <c r="M22" s="4">
        <v>0</v>
      </c>
      <c r="N22" s="3">
        <v>0.020833333333333332</v>
      </c>
      <c r="O22" s="4">
        <v>0</v>
      </c>
      <c r="P22" s="4">
        <v>0</v>
      </c>
      <c r="Q22" s="29">
        <f>(SUM(H22:M22))+P22-N22</f>
        <v>0.20833333333333326</v>
      </c>
      <c r="R22" s="73"/>
    </row>
    <row r="23" spans="2:18" s="40" customFormat="1" ht="12.75" customHeight="1">
      <c r="B23" s="35" t="s">
        <v>32</v>
      </c>
      <c r="C23" s="30" t="s">
        <v>66</v>
      </c>
      <c r="D23" s="3">
        <v>0.3125</v>
      </c>
      <c r="E23" s="3">
        <v>0.5416666666666666</v>
      </c>
      <c r="F23" s="31"/>
      <c r="G23" s="32">
        <v>0.20833333333333334</v>
      </c>
      <c r="H23" s="32">
        <f>IF(E23-D23&lt;=0,0,IF(E23-D23&lt;G23,E23-D23,G23-L23-O23))</f>
        <v>0.20833333333333334</v>
      </c>
      <c r="I23" s="32">
        <f>IF(E23-(D23+G23)&lt;=0,0,E23-(D23+G23))</f>
        <v>0.02083333333333326</v>
      </c>
      <c r="J23" s="4">
        <v>0</v>
      </c>
      <c r="K23" s="4">
        <v>0</v>
      </c>
      <c r="L23" s="4">
        <v>0</v>
      </c>
      <c r="M23" s="4">
        <v>0</v>
      </c>
      <c r="N23" s="3">
        <v>0.020833333333333332</v>
      </c>
      <c r="O23" s="4">
        <v>0</v>
      </c>
      <c r="P23" s="4">
        <v>0</v>
      </c>
      <c r="Q23" s="29">
        <f>(SUM(H23:M23))+P23-N23</f>
        <v>0.20833333333333326</v>
      </c>
      <c r="R23" s="73"/>
    </row>
    <row r="24" spans="2:18" s="33" customFormat="1" ht="12.75">
      <c r="B24" s="35" t="s">
        <v>33</v>
      </c>
      <c r="C24" s="30" t="s">
        <v>68</v>
      </c>
      <c r="D24" s="36"/>
      <c r="E24" s="36"/>
      <c r="F24" s="34"/>
      <c r="G24" s="32"/>
      <c r="H24" s="32"/>
      <c r="I24" s="32"/>
      <c r="J24" s="43"/>
      <c r="K24" s="43"/>
      <c r="L24" s="43"/>
      <c r="M24" s="43"/>
      <c r="N24" s="43"/>
      <c r="O24" s="43"/>
      <c r="P24" s="43"/>
      <c r="Q24" s="29"/>
      <c r="R24" s="63"/>
    </row>
    <row r="25" spans="2:18" s="33" customFormat="1" ht="12.75">
      <c r="B25" s="35" t="s">
        <v>34</v>
      </c>
      <c r="C25" s="30" t="s">
        <v>69</v>
      </c>
      <c r="D25" s="36"/>
      <c r="E25" s="36"/>
      <c r="F25" s="31"/>
      <c r="G25" s="32"/>
      <c r="H25" s="32"/>
      <c r="I25" s="32"/>
      <c r="J25" s="32"/>
      <c r="K25" s="32" t="s">
        <v>0</v>
      </c>
      <c r="L25" s="32"/>
      <c r="M25" s="32"/>
      <c r="N25" s="32"/>
      <c r="O25" s="32"/>
      <c r="P25" s="32"/>
      <c r="Q25" s="29"/>
      <c r="R25" s="63"/>
    </row>
    <row r="26" spans="2:18" s="33" customFormat="1" ht="12.75">
      <c r="B26" s="35" t="s">
        <v>35</v>
      </c>
      <c r="C26" s="30" t="s">
        <v>62</v>
      </c>
      <c r="D26" s="3">
        <v>0.3125</v>
      </c>
      <c r="E26" s="83">
        <v>0.6666666666666666</v>
      </c>
      <c r="F26" s="31"/>
      <c r="G26" s="32">
        <v>0.3333333333333333</v>
      </c>
      <c r="H26" s="32">
        <f>IF(E26-D26&lt;=0,0,IF(E26-D26&lt;G26,E26-D26,G26-L26-O26))</f>
        <v>0.3333333333333333</v>
      </c>
      <c r="I26" s="32">
        <f>IF(E26-(D26+G26)&lt;=0,0,E26-(D26+G26))</f>
        <v>0.02083333333333337</v>
      </c>
      <c r="J26" s="4">
        <v>0</v>
      </c>
      <c r="K26" s="4">
        <v>0</v>
      </c>
      <c r="L26" s="4">
        <v>0</v>
      </c>
      <c r="M26" s="4">
        <v>0</v>
      </c>
      <c r="N26" s="3">
        <v>0.020833333333333332</v>
      </c>
      <c r="O26" s="4">
        <v>0</v>
      </c>
      <c r="P26" s="4">
        <v>0</v>
      </c>
      <c r="Q26" s="29">
        <f>(SUM(H26:M26))+P26-N26</f>
        <v>0.33333333333333337</v>
      </c>
      <c r="R26" s="72"/>
    </row>
    <row r="27" spans="2:18" s="33" customFormat="1" ht="12.75">
      <c r="B27" s="35" t="s">
        <v>36</v>
      </c>
      <c r="C27" s="30" t="s">
        <v>63</v>
      </c>
      <c r="D27" s="3">
        <v>0.3125</v>
      </c>
      <c r="E27" s="3">
        <v>0.5416666666666666</v>
      </c>
      <c r="F27" s="31"/>
      <c r="G27" s="32">
        <v>0.20833333333333334</v>
      </c>
      <c r="H27" s="32">
        <f>IF(E27-D27&lt;=0,0,IF(E27-D27&lt;G27,E27-D27,G27-L27-O27))</f>
        <v>0.20833333333333334</v>
      </c>
      <c r="I27" s="32">
        <f>IF(E27-(D27+G27)&lt;=0,0,E27-(D27+G27))</f>
        <v>0.02083333333333326</v>
      </c>
      <c r="J27" s="4">
        <v>0</v>
      </c>
      <c r="K27" s="4">
        <v>0</v>
      </c>
      <c r="L27" s="4">
        <v>0</v>
      </c>
      <c r="M27" s="4">
        <v>0</v>
      </c>
      <c r="N27" s="3">
        <v>0.020833333333333332</v>
      </c>
      <c r="O27" s="4">
        <v>0</v>
      </c>
      <c r="P27" s="4">
        <v>0</v>
      </c>
      <c r="Q27" s="29">
        <f>(SUM(H27:M27))+P27-N27</f>
        <v>0.20833333333333326</v>
      </c>
      <c r="R27" s="73"/>
    </row>
    <row r="28" spans="2:18" s="33" customFormat="1" ht="12.75">
      <c r="B28" s="35" t="s">
        <v>37</v>
      </c>
      <c r="C28" s="30" t="s">
        <v>64</v>
      </c>
      <c r="D28" s="3">
        <v>0.3125</v>
      </c>
      <c r="E28" s="83">
        <v>0.6666666666666666</v>
      </c>
      <c r="F28" s="31"/>
      <c r="G28" s="32">
        <v>0.3333333333333333</v>
      </c>
      <c r="H28" s="32">
        <f>IF(E28-D28&lt;=0,0,IF(E28-D28&lt;G28,E28-D28,G28-L28-O28))</f>
        <v>0.3333333333333333</v>
      </c>
      <c r="I28" s="32">
        <f>IF(E28-(D28+G28)&lt;=0,0,E28-(D28+G28))</f>
        <v>0.02083333333333337</v>
      </c>
      <c r="J28" s="4">
        <v>0</v>
      </c>
      <c r="K28" s="4">
        <v>0</v>
      </c>
      <c r="L28" s="4">
        <v>0</v>
      </c>
      <c r="M28" s="4">
        <v>0</v>
      </c>
      <c r="N28" s="3">
        <v>0.020833333333333332</v>
      </c>
      <c r="O28" s="4">
        <v>0</v>
      </c>
      <c r="P28" s="4">
        <v>0</v>
      </c>
      <c r="Q28" s="29">
        <f>(SUM(H28:M28))+P28-N28</f>
        <v>0.33333333333333337</v>
      </c>
      <c r="R28" s="73"/>
    </row>
    <row r="29" spans="2:18" s="33" customFormat="1" ht="12.75">
      <c r="B29" s="35" t="s">
        <v>39</v>
      </c>
      <c r="C29" s="30" t="s">
        <v>65</v>
      </c>
      <c r="D29" s="3">
        <v>0.3125</v>
      </c>
      <c r="E29" s="3">
        <v>0.5416666666666666</v>
      </c>
      <c r="F29" s="31"/>
      <c r="G29" s="32">
        <v>0.20833333333333334</v>
      </c>
      <c r="H29" s="32">
        <f>IF(E29-D29&lt;=0,0,IF(E29-D29&lt;G29,E29-D29,G29-L29-O29))</f>
        <v>0.20833333333333334</v>
      </c>
      <c r="I29" s="32">
        <f>IF(E29-(D29+G29)&lt;=0,0,E29-(D29+G29))</f>
        <v>0.02083333333333326</v>
      </c>
      <c r="J29" s="4">
        <v>0</v>
      </c>
      <c r="K29" s="4">
        <v>0</v>
      </c>
      <c r="L29" s="4">
        <v>0</v>
      </c>
      <c r="M29" s="4">
        <v>0</v>
      </c>
      <c r="N29" s="3">
        <v>0.020833333333333332</v>
      </c>
      <c r="O29" s="4">
        <v>0</v>
      </c>
      <c r="P29" s="4">
        <v>0</v>
      </c>
      <c r="Q29" s="29">
        <f>(SUM(H29:M29))+P29-N29</f>
        <v>0.20833333333333326</v>
      </c>
      <c r="R29" s="73"/>
    </row>
    <row r="30" spans="2:18" s="40" customFormat="1" ht="12.75" customHeight="1">
      <c r="B30" s="35" t="s">
        <v>40</v>
      </c>
      <c r="C30" s="30" t="s">
        <v>66</v>
      </c>
      <c r="D30" s="3">
        <v>0.3125</v>
      </c>
      <c r="E30" s="3">
        <v>0.5416666666666666</v>
      </c>
      <c r="F30" s="31"/>
      <c r="G30" s="32">
        <v>0.20833333333333334</v>
      </c>
      <c r="H30" s="32">
        <f>IF(E30-D30&lt;=0,0,IF(E30-D30&lt;G30,E30-D30,G30-L30-O30))</f>
        <v>0.20833333333333334</v>
      </c>
      <c r="I30" s="32">
        <f>IF(E30-(D30+G30)&lt;=0,0,E30-(D30+G30))</f>
        <v>0.02083333333333326</v>
      </c>
      <c r="J30" s="4">
        <v>0</v>
      </c>
      <c r="K30" s="4">
        <v>0</v>
      </c>
      <c r="L30" s="4">
        <v>0</v>
      </c>
      <c r="M30" s="4">
        <v>0</v>
      </c>
      <c r="N30" s="3">
        <v>0.020833333333333332</v>
      </c>
      <c r="O30" s="4">
        <v>0</v>
      </c>
      <c r="P30" s="4">
        <v>0</v>
      </c>
      <c r="Q30" s="29">
        <f>(SUM(H30:M30))+P30-N30</f>
        <v>0.20833333333333326</v>
      </c>
      <c r="R30" s="73"/>
    </row>
    <row r="31" spans="2:18" s="33" customFormat="1" ht="12.75">
      <c r="B31" s="35" t="s">
        <v>41</v>
      </c>
      <c r="C31" s="30" t="s">
        <v>68</v>
      </c>
      <c r="D31" s="36"/>
      <c r="E31" s="36"/>
      <c r="F31" s="34"/>
      <c r="G31" s="32"/>
      <c r="H31" s="32"/>
      <c r="I31" s="32"/>
      <c r="J31" s="43"/>
      <c r="K31" s="43"/>
      <c r="L31" s="43"/>
      <c r="M31" s="43"/>
      <c r="N31" s="43"/>
      <c r="O31" s="43"/>
      <c r="P31" s="43"/>
      <c r="Q31" s="29"/>
      <c r="R31" s="63"/>
    </row>
    <row r="32" spans="2:18" s="33" customFormat="1" ht="12.75">
      <c r="B32" s="35" t="s">
        <v>42</v>
      </c>
      <c r="C32" s="30" t="s">
        <v>69</v>
      </c>
      <c r="D32" s="36"/>
      <c r="E32" s="36"/>
      <c r="F32" s="31"/>
      <c r="G32" s="32"/>
      <c r="H32" s="32"/>
      <c r="I32" s="32"/>
      <c r="J32" s="32"/>
      <c r="K32" s="32" t="s">
        <v>0</v>
      </c>
      <c r="L32" s="32"/>
      <c r="M32" s="32"/>
      <c r="N32" s="32"/>
      <c r="O32" s="32"/>
      <c r="P32" s="32"/>
      <c r="Q32" s="29"/>
      <c r="R32" s="63"/>
    </row>
    <row r="33" spans="2:18" s="33" customFormat="1" ht="12.75">
      <c r="B33" s="35" t="s">
        <v>43</v>
      </c>
      <c r="C33" s="30" t="s">
        <v>62</v>
      </c>
      <c r="D33" s="3">
        <v>0.3125</v>
      </c>
      <c r="E33" s="83">
        <v>0.6666666666666666</v>
      </c>
      <c r="F33" s="31"/>
      <c r="G33" s="32">
        <v>0.3333333333333333</v>
      </c>
      <c r="H33" s="32">
        <f>IF(E33-D33&lt;=0,0,IF(E33-D33&lt;G33,E33-D33,G33-L33-O33))</f>
        <v>0.3333333333333333</v>
      </c>
      <c r="I33" s="32">
        <f>IF(E33-(D33+G33)&lt;=0,0,E33-(D33+G33))</f>
        <v>0.02083333333333337</v>
      </c>
      <c r="J33" s="4">
        <v>0</v>
      </c>
      <c r="K33" s="4">
        <v>0</v>
      </c>
      <c r="L33" s="4">
        <v>0</v>
      </c>
      <c r="M33" s="4">
        <v>0</v>
      </c>
      <c r="N33" s="3">
        <v>0.020833333333333332</v>
      </c>
      <c r="O33" s="4">
        <v>0</v>
      </c>
      <c r="P33" s="4">
        <v>0</v>
      </c>
      <c r="Q33" s="29">
        <f>(SUM(H33:M33))+P33-N33</f>
        <v>0.33333333333333337</v>
      </c>
      <c r="R33" s="72"/>
    </row>
    <row r="34" spans="2:18" s="33" customFormat="1" ht="12.75">
      <c r="B34" s="35" t="s">
        <v>44</v>
      </c>
      <c r="C34" s="30" t="s">
        <v>63</v>
      </c>
      <c r="D34" s="3">
        <v>0.3125</v>
      </c>
      <c r="E34" s="3">
        <v>0.5416666666666666</v>
      </c>
      <c r="F34" s="31"/>
      <c r="G34" s="32">
        <v>0.20833333333333334</v>
      </c>
      <c r="H34" s="32">
        <f>IF(E34-D34&lt;=0,0,IF(E34-D34&lt;G34,E34-D34,G34-L34-O34))</f>
        <v>0.20833333333333334</v>
      </c>
      <c r="I34" s="32">
        <f>IF(E34-(D34+G34)&lt;=0,0,E34-(D34+G34))</f>
        <v>0.02083333333333326</v>
      </c>
      <c r="J34" s="4">
        <v>0</v>
      </c>
      <c r="K34" s="4">
        <v>0</v>
      </c>
      <c r="L34" s="4">
        <v>0</v>
      </c>
      <c r="M34" s="4">
        <v>0</v>
      </c>
      <c r="N34" s="3">
        <v>0.020833333333333332</v>
      </c>
      <c r="O34" s="4">
        <v>0</v>
      </c>
      <c r="P34" s="4">
        <v>0</v>
      </c>
      <c r="Q34" s="29">
        <f>(SUM(H34:M34))+P34-N34</f>
        <v>0.20833333333333326</v>
      </c>
      <c r="R34" s="73"/>
    </row>
    <row r="35" spans="2:18" s="33" customFormat="1" ht="12.75">
      <c r="B35" s="35" t="s">
        <v>45</v>
      </c>
      <c r="C35" s="30" t="s">
        <v>64</v>
      </c>
      <c r="D35" s="3">
        <v>0.3125</v>
      </c>
      <c r="E35" s="83">
        <v>0.6666666666666666</v>
      </c>
      <c r="F35" s="31"/>
      <c r="G35" s="32">
        <v>0.3333333333333333</v>
      </c>
      <c r="H35" s="32">
        <f>IF(E35-D35&lt;=0,0,IF(E35-D35&lt;G35,E35-D35,G35-L35-O35))</f>
        <v>0.3333333333333333</v>
      </c>
      <c r="I35" s="32">
        <f>IF(E35-(D35+G35)&lt;=0,0,E35-(D35+G35))</f>
        <v>0.02083333333333337</v>
      </c>
      <c r="J35" s="4">
        <v>0</v>
      </c>
      <c r="K35" s="4">
        <v>0</v>
      </c>
      <c r="L35" s="4">
        <v>0</v>
      </c>
      <c r="M35" s="4">
        <v>0</v>
      </c>
      <c r="N35" s="3">
        <v>0.020833333333333332</v>
      </c>
      <c r="O35" s="4">
        <v>0</v>
      </c>
      <c r="P35" s="4">
        <v>0</v>
      </c>
      <c r="Q35" s="29">
        <f>(SUM(H35:M35))+P35-N35</f>
        <v>0.33333333333333337</v>
      </c>
      <c r="R35" s="73"/>
    </row>
    <row r="36" spans="2:18" s="33" customFormat="1" ht="12.75">
      <c r="B36" s="35" t="s">
        <v>46</v>
      </c>
      <c r="C36" s="30" t="s">
        <v>65</v>
      </c>
      <c r="D36" s="3">
        <v>0.3125</v>
      </c>
      <c r="E36" s="3">
        <v>0.5416666666666666</v>
      </c>
      <c r="F36" s="31"/>
      <c r="G36" s="32">
        <v>0.20833333333333334</v>
      </c>
      <c r="H36" s="32">
        <f>IF(E36-D36&lt;=0,0,IF(E36-D36&lt;G36,E36-D36,G36-L36-O36))</f>
        <v>0.20833333333333334</v>
      </c>
      <c r="I36" s="32">
        <f>IF(E36-(D36+G36)&lt;=0,0,E36-(D36+G36))</f>
        <v>0.02083333333333326</v>
      </c>
      <c r="J36" s="4">
        <v>0</v>
      </c>
      <c r="K36" s="4">
        <v>0</v>
      </c>
      <c r="L36" s="4">
        <v>0</v>
      </c>
      <c r="M36" s="4">
        <v>0</v>
      </c>
      <c r="N36" s="3">
        <v>0.020833333333333332</v>
      </c>
      <c r="O36" s="4">
        <v>0</v>
      </c>
      <c r="P36" s="4">
        <v>0</v>
      </c>
      <c r="Q36" s="29">
        <f>(SUM(H36:M36))+P36-N36</f>
        <v>0.20833333333333326</v>
      </c>
      <c r="R36" s="73"/>
    </row>
    <row r="37" spans="2:18" s="40" customFormat="1" ht="12.75" customHeight="1">
      <c r="B37" s="35" t="s">
        <v>47</v>
      </c>
      <c r="C37" s="30" t="s">
        <v>66</v>
      </c>
      <c r="D37" s="3">
        <v>0.3125</v>
      </c>
      <c r="E37" s="3">
        <v>0.5416666666666666</v>
      </c>
      <c r="F37" s="31"/>
      <c r="G37" s="32">
        <v>0.20833333333333334</v>
      </c>
      <c r="H37" s="32">
        <f>IF(E37-D37&lt;=0,0,IF(E37-D37&lt;G37,E37-D37,G37-L37-O37))</f>
        <v>0.20833333333333334</v>
      </c>
      <c r="I37" s="32">
        <f>IF(E37-(D37+G37)&lt;=0,0,E37-(D37+G37))</f>
        <v>0.02083333333333326</v>
      </c>
      <c r="J37" s="4">
        <v>0</v>
      </c>
      <c r="K37" s="4">
        <v>0</v>
      </c>
      <c r="L37" s="4">
        <v>0</v>
      </c>
      <c r="M37" s="4">
        <v>0</v>
      </c>
      <c r="N37" s="3">
        <v>0.020833333333333332</v>
      </c>
      <c r="O37" s="4">
        <v>0</v>
      </c>
      <c r="P37" s="4">
        <v>0</v>
      </c>
      <c r="Q37" s="29">
        <f>(SUM(H37:M37))+P37-N37</f>
        <v>0.20833333333333326</v>
      </c>
      <c r="R37" s="73"/>
    </row>
    <row r="38" spans="2:18" s="40" customFormat="1" ht="12.75" customHeight="1">
      <c r="B38" s="35" t="s">
        <v>48</v>
      </c>
      <c r="C38" s="30" t="s">
        <v>68</v>
      </c>
      <c r="D38" s="80"/>
      <c r="E38" s="80"/>
      <c r="F38" s="31"/>
      <c r="G38" s="32"/>
      <c r="H38" s="32"/>
      <c r="I38" s="32"/>
      <c r="J38" s="81"/>
      <c r="K38" s="81"/>
      <c r="L38" s="81"/>
      <c r="M38" s="81"/>
      <c r="N38" s="80"/>
      <c r="O38" s="81"/>
      <c r="P38" s="81"/>
      <c r="Q38" s="29"/>
      <c r="R38" s="82"/>
    </row>
    <row r="39" spans="2:18" s="33" customFormat="1" ht="12.75">
      <c r="B39" s="35" t="s">
        <v>49</v>
      </c>
      <c r="C39" s="30" t="s">
        <v>69</v>
      </c>
      <c r="D39" s="36"/>
      <c r="E39" s="36"/>
      <c r="F39" s="34"/>
      <c r="G39" s="32"/>
      <c r="H39" s="32"/>
      <c r="I39" s="32"/>
      <c r="J39" s="43"/>
      <c r="K39" s="43"/>
      <c r="L39" s="43"/>
      <c r="M39" s="43"/>
      <c r="N39" s="43"/>
      <c r="O39" s="43"/>
      <c r="P39" s="43"/>
      <c r="Q39" s="29"/>
      <c r="R39" s="63"/>
    </row>
    <row r="40" spans="2:18" s="33" customFormat="1" ht="12.75">
      <c r="B40" s="35" t="s">
        <v>59</v>
      </c>
      <c r="C40" s="30" t="s">
        <v>62</v>
      </c>
      <c r="D40" s="3">
        <v>0.3125</v>
      </c>
      <c r="E40" s="83">
        <v>0.6666666666666666</v>
      </c>
      <c r="F40" s="31"/>
      <c r="G40" s="32">
        <v>0.3333333333333333</v>
      </c>
      <c r="H40" s="32">
        <f>IF(E40-D40&lt;=0,0,IF(E40-D40&lt;G40,E40-D40,G40-L40-O40))</f>
        <v>0.3333333333333333</v>
      </c>
      <c r="I40" s="32">
        <f>IF(E40-(D40+G40)&lt;=0,0,E40-(D40+G40))</f>
        <v>0.02083333333333337</v>
      </c>
      <c r="J40" s="4">
        <v>0</v>
      </c>
      <c r="K40" s="4">
        <v>0</v>
      </c>
      <c r="L40" s="4">
        <v>0</v>
      </c>
      <c r="M40" s="4">
        <v>0</v>
      </c>
      <c r="N40" s="3">
        <v>0.020833333333333332</v>
      </c>
      <c r="O40" s="4">
        <v>0</v>
      </c>
      <c r="P40" s="4">
        <v>0</v>
      </c>
      <c r="Q40" s="29">
        <f>(SUM(H40:M40))+P40-N40</f>
        <v>0.33333333333333337</v>
      </c>
      <c r="R40" s="86"/>
    </row>
    <row r="41" spans="4:18" s="33" customFormat="1" ht="24">
      <c r="D41" s="49"/>
      <c r="E41" s="49"/>
      <c r="G41" s="50" t="s">
        <v>50</v>
      </c>
      <c r="H41" s="51">
        <f aca="true" t="shared" si="1" ref="H41:Q41">SUM(H10:H17)+SUM(H19:H40)</f>
        <v>5.5</v>
      </c>
      <c r="I41" s="51">
        <f t="shared" si="1"/>
        <v>0.43749999999999944</v>
      </c>
      <c r="J41" s="51">
        <f t="shared" si="1"/>
        <v>0</v>
      </c>
      <c r="K41" s="51">
        <f t="shared" si="1"/>
        <v>0</v>
      </c>
      <c r="L41" s="51">
        <f t="shared" si="1"/>
        <v>0</v>
      </c>
      <c r="M41" s="51">
        <f t="shared" si="1"/>
        <v>0</v>
      </c>
      <c r="N41" s="51">
        <f t="shared" si="1"/>
        <v>0.4374999999999999</v>
      </c>
      <c r="O41" s="51">
        <f t="shared" si="1"/>
        <v>0</v>
      </c>
      <c r="P41" s="51">
        <f t="shared" si="1"/>
        <v>0</v>
      </c>
      <c r="Q41" s="52">
        <f t="shared" si="1"/>
        <v>5.5</v>
      </c>
      <c r="R41" s="53"/>
    </row>
    <row r="42" spans="4:18" s="40" customFormat="1" ht="12.75">
      <c r="D42" s="54"/>
      <c r="E42" s="54"/>
      <c r="G42" s="55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39"/>
    </row>
    <row r="43" spans="4:18" s="40" customFormat="1" ht="33.75" customHeight="1">
      <c r="D43" s="54"/>
      <c r="E43" s="54"/>
      <c r="G43" s="56" t="s">
        <v>51</v>
      </c>
      <c r="H43" s="51">
        <f aca="true" t="shared" si="2" ref="H43:Q43">SUM(H19:H40)</f>
        <v>4.208333333333334</v>
      </c>
      <c r="I43" s="51">
        <f t="shared" si="2"/>
        <v>0.3333333333333329</v>
      </c>
      <c r="J43" s="51">
        <f t="shared" si="2"/>
        <v>0</v>
      </c>
      <c r="K43" s="51">
        <f t="shared" si="2"/>
        <v>0</v>
      </c>
      <c r="L43" s="51">
        <f t="shared" si="2"/>
        <v>0</v>
      </c>
      <c r="M43" s="51">
        <f t="shared" si="2"/>
        <v>0</v>
      </c>
      <c r="N43" s="51">
        <f t="shared" si="2"/>
        <v>0.33333333333333326</v>
      </c>
      <c r="O43" s="51">
        <f t="shared" si="2"/>
        <v>0</v>
      </c>
      <c r="P43" s="51">
        <f t="shared" si="2"/>
        <v>0</v>
      </c>
      <c r="Q43" s="51">
        <f t="shared" si="2"/>
        <v>4.208333333333333</v>
      </c>
      <c r="R43" s="91" t="s">
        <v>99</v>
      </c>
    </row>
    <row r="44" spans="7:18" s="7" customFormat="1" ht="12.75">
      <c r="G44" s="14"/>
      <c r="H44" s="14"/>
      <c r="I44" s="57"/>
      <c r="M44" s="58"/>
      <c r="O44" s="59"/>
      <c r="R44" s="8"/>
    </row>
    <row r="45" spans="7:18" s="7" customFormat="1" ht="12.75">
      <c r="G45" s="13" t="s">
        <v>52</v>
      </c>
      <c r="H45" s="5" t="s">
        <v>89</v>
      </c>
      <c r="I45" s="1"/>
      <c r="J45" s="2"/>
      <c r="K45" s="2"/>
      <c r="O45" s="59"/>
      <c r="R45" s="8"/>
    </row>
    <row r="46" spans="7:18" s="7" customFormat="1" ht="12.75">
      <c r="G46" s="59"/>
      <c r="H46" s="2"/>
      <c r="I46" s="1"/>
      <c r="J46" s="2"/>
      <c r="K46" s="2"/>
      <c r="O46" s="59"/>
      <c r="R46" s="8"/>
    </row>
    <row r="47" spans="7:19" s="7" customFormat="1" ht="12.75">
      <c r="G47" s="13" t="s">
        <v>53</v>
      </c>
      <c r="H47" s="2"/>
      <c r="I47" s="1"/>
      <c r="J47" s="2"/>
      <c r="K47" s="2"/>
      <c r="M47" s="58"/>
      <c r="O47" s="59"/>
      <c r="S47" s="8"/>
    </row>
    <row r="48" spans="7:19" s="7" customFormat="1" ht="12.75">
      <c r="G48" s="59"/>
      <c r="H48" s="2"/>
      <c r="I48" s="1"/>
      <c r="J48" s="2"/>
      <c r="K48" s="2"/>
      <c r="M48" s="58"/>
      <c r="O48" s="59"/>
      <c r="S48" s="8"/>
    </row>
    <row r="49" spans="7:19" s="7" customFormat="1" ht="12.75">
      <c r="G49" s="13" t="s">
        <v>54</v>
      </c>
      <c r="H49" s="2"/>
      <c r="I49" s="1"/>
      <c r="J49" s="2"/>
      <c r="K49" s="2"/>
      <c r="S49" s="8"/>
    </row>
  </sheetData>
  <sheetProtection sheet="1" objects="1" scenarios="1"/>
  <mergeCells count="6">
    <mergeCell ref="R7:R8"/>
    <mergeCell ref="E9:G9"/>
    <mergeCell ref="E18:G18"/>
    <mergeCell ref="H3:J3"/>
    <mergeCell ref="H4:J4"/>
    <mergeCell ref="H6:J6"/>
  </mergeCells>
  <printOptions/>
  <pageMargins left="1.04" right="0.1968503937007874" top="0.7874015748031497" bottom="0.5905511811023623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cop</cp:lastModifiedBy>
  <cp:lastPrinted>2001-11-29T10:34:46Z</cp:lastPrinted>
  <dcterms:created xsi:type="dcterms:W3CDTF">1999-07-23T06:33:28Z</dcterms:created>
  <dcterms:modified xsi:type="dcterms:W3CDTF">2002-01-09T07:59:36Z</dcterms:modified>
  <cp:category/>
  <cp:version/>
  <cp:contentType/>
  <cp:contentStatus/>
</cp:coreProperties>
</file>