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filip/Desktop/VIP VYSOCINA - aktualizace 15.12.2025/"/>
    </mc:Choice>
  </mc:AlternateContent>
  <xr:revisionPtr revIDLastSave="0" documentId="13_ncr:1_{83FB78A7-03AD-1A48-92C0-3C125055BB6A}" xr6:coauthVersionLast="47" xr6:coauthVersionMax="47" xr10:uidLastSave="{00000000-0000-0000-0000-000000000000}"/>
  <bookViews>
    <workbookView xWindow="1680" yWindow="1380" windowWidth="28040" windowHeight="17180" xr2:uid="{ABEAB30E-E695-FA49-9666-0839A5DD0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2" i="1"/>
  <c r="D38" i="1"/>
  <c r="D37" i="1"/>
  <c r="D39" i="1" s="1"/>
</calcChain>
</file>

<file path=xl/sharedStrings.xml><?xml version="1.0" encoding="utf-8"?>
<sst xmlns="http://schemas.openxmlformats.org/spreadsheetml/2006/main" count="148" uniqueCount="97">
  <si>
    <t>pořadové číslo</t>
  </si>
  <si>
    <t>Číslo dokladu</t>
  </si>
  <si>
    <t>Předmět platby</t>
  </si>
  <si>
    <t>Částka (Kč)</t>
  </si>
  <si>
    <t>Datum úhrady</t>
  </si>
  <si>
    <t>položka</t>
  </si>
  <si>
    <t>FP20250384</t>
  </si>
  <si>
    <t>Pronájem techniky na festival Korespondance 2025</t>
  </si>
  <si>
    <t>19.10.2025</t>
  </si>
  <si>
    <t>Pronájem techniky</t>
  </si>
  <si>
    <t>FP20250116</t>
  </si>
  <si>
    <t>Ubytování Ana Jordao - Jihlava - KoresponDance</t>
  </si>
  <si>
    <t>09.06.2025</t>
  </si>
  <si>
    <t>Ubytování</t>
  </si>
  <si>
    <t>FP20250270</t>
  </si>
  <si>
    <t>Hotel Hajčman - ubytování umělců - KD25</t>
  </si>
  <si>
    <t>24.7.2025</t>
  </si>
  <si>
    <t>FP20250247</t>
  </si>
  <si>
    <t>Iva Malá - Hotel Taferna - ubytování - KD25</t>
  </si>
  <si>
    <t>21.07.2025</t>
  </si>
  <si>
    <t>FP20250275</t>
  </si>
  <si>
    <t>Pronájem zvukové aparatury - Jan Hradecký - KD25</t>
  </si>
  <si>
    <t>FP20250281</t>
  </si>
  <si>
    <t>Jan Hradecký  - pronájem techniky</t>
  </si>
  <si>
    <t>29.7.2025</t>
  </si>
  <si>
    <t>FP20250230</t>
  </si>
  <si>
    <t>Hotel Kaple - ubytování - KoresponDance 2025</t>
  </si>
  <si>
    <t>18.7.2025</t>
  </si>
  <si>
    <t>FP20250229</t>
  </si>
  <si>
    <t>Hotel U labutě - ubytování - KoresponDance 2025</t>
  </si>
  <si>
    <t>FP20250272</t>
  </si>
  <si>
    <t>Food&amp;Relax s.r.o.- Hotel Tálský Mlýn - ubytování umělci KD25</t>
  </si>
  <si>
    <t>FP20250271</t>
  </si>
  <si>
    <t>FP20250326</t>
  </si>
  <si>
    <t>Fakturujeme Vám ubytování v rámci projektu Město a pohyb - festival KoresponDance 2025</t>
  </si>
  <si>
    <t>12.8.2025</t>
  </si>
  <si>
    <t>FP20250305</t>
  </si>
  <si>
    <t>Fakturujeme Vám ubytování v rámci konání festivalu KoresponDance 2025.</t>
  </si>
  <si>
    <t>8.8.2025</t>
  </si>
  <si>
    <t>FP20250324</t>
  </si>
  <si>
    <t>Fakturujeme Vám ubytování v rámci festivalu KoresponDance.</t>
  </si>
  <si>
    <t>12.08.2025</t>
  </si>
  <si>
    <t>FP20250306</t>
  </si>
  <si>
    <t>Fakturujeme Vám ubytování v rámci projektu Green Streets of Europe - festival KoresponDance 2025.</t>
  </si>
  <si>
    <t>FP20250160</t>
  </si>
  <si>
    <t>pronájem mobilního podia, dne 22.6.2025 za KD Žďár - KoresponDance</t>
  </si>
  <si>
    <t>30.6.2025</t>
  </si>
  <si>
    <t>FP20250273</t>
  </si>
  <si>
    <t>Michal Pospíšil - pronájem techniky - KD25 - Zámek Žďár</t>
  </si>
  <si>
    <t>FP20250276</t>
  </si>
  <si>
    <t>Pronájem zvukové a světelné techniky 07.07. - 15.07.2025. Festival Korespondance, Žďár nad Sázavou.</t>
  </si>
  <si>
    <t>FP20250274</t>
  </si>
  <si>
    <t>Lukáš Horník - pronájem techniky - KD25 - Žďá</t>
  </si>
  <si>
    <t>FP20250279</t>
  </si>
  <si>
    <t>Pronájem akrobatické konstrukce, lano</t>
  </si>
  <si>
    <t>31.7.2025</t>
  </si>
  <si>
    <t>FP20250283</t>
  </si>
  <si>
    <t>FP20250321</t>
  </si>
  <si>
    <t>Fakturuji vám pronájem akrobatické konstrukce na KOrespondance 2025 Jihlava.</t>
  </si>
  <si>
    <t>11.8.2025</t>
  </si>
  <si>
    <t>FP20250341</t>
  </si>
  <si>
    <t>Pronájem techniky včetně dopravy na KD 2025, 23.6. 025 Dům kultury</t>
  </si>
  <si>
    <t>11.9.2025</t>
  </si>
  <si>
    <t>FP20250327</t>
  </si>
  <si>
    <t>Fakturujeme Vám ubytovací služby - rezidence - Climbing over Chemnitz - KD 25</t>
  </si>
  <si>
    <t>15.8.2025</t>
  </si>
  <si>
    <t>FP20250266</t>
  </si>
  <si>
    <t>Krátkodobý pronájem - Toaletní kabina TOP LINE 6 ks </t>
  </si>
  <si>
    <t>FP20250340</t>
  </si>
  <si>
    <t>FP20250127</t>
  </si>
  <si>
    <t>technická produkce Korespondance Jihlava 2025 - pronájem techniky
251/09 Daniel Kašík</t>
  </si>
  <si>
    <t>14.6.2025</t>
  </si>
  <si>
    <t>FP20250287</t>
  </si>
  <si>
    <t>František Fabián - pronájem techniky - KD 25 leden – červen 2025 / dle dohody</t>
  </si>
  <si>
    <t>FP20250244</t>
  </si>
  <si>
    <t>251/55  Kašík SOD - pronájem techniky</t>
  </si>
  <si>
    <t>21.7.2025</t>
  </si>
  <si>
    <t>FP20250345</t>
  </si>
  <si>
    <t>P8 Hostivař s.r.o. - ubytování NMNM 2025</t>
  </si>
  <si>
    <t>23.9.2025</t>
  </si>
  <si>
    <t>FP20250381</t>
  </si>
  <si>
    <t>Pronájem techniky- nohy 51ks - KD 25</t>
  </si>
  <si>
    <t>21.10.2025</t>
  </si>
  <si>
    <t>FP20250402</t>
  </si>
  <si>
    <t>Loco Motion - Pronájem techniky na festival Korespondance 2025, Nové Město na Moravě 11.9. 025</t>
  </si>
  <si>
    <t>28.10.2025</t>
  </si>
  <si>
    <t>FP20250342</t>
  </si>
  <si>
    <t>Pronájem technického vybavení na festival KD 2025, Dům Kultury Zdar n/S.
22.-24.6. 2025 / dle dohody</t>
  </si>
  <si>
    <t>FP20250189</t>
  </si>
  <si>
    <t>251/17 - SoD Kubín - pronájem techniky - v rámci festivalu Korespondance 2025 23.6. Žďár nad Sázavou- kulturní dům</t>
  </si>
  <si>
    <t>9.7.2025</t>
  </si>
  <si>
    <t>CELKEM</t>
  </si>
  <si>
    <t>Součty podle kategorie (sloupec F)</t>
  </si>
  <si>
    <t>Součet - dotace VIP Vysočina</t>
  </si>
  <si>
    <t>Součet - kofinancovánbí projektu (OZ - ostatní zdroje)</t>
  </si>
  <si>
    <t>Pronájem techniky
Celková FA na 11500</t>
  </si>
  <si>
    <t>Pronájem tech. vybavení – KD25 červenec - září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</si>
</sst>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AE2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25D2-F6FC-2347-9DEB-AB39974EF7F3}">
  <dimension ref="A1:F48"/>
  <sheetViews>
    <sheetView tabSelected="1" workbookViewId="0">
      <selection activeCell="G7" sqref="G7"/>
    </sheetView>
  </sheetViews>
  <sheetFormatPr baseColWidth="10" defaultRowHeight="16" x14ac:dyDescent="0.2"/>
  <cols>
    <col min="1" max="1" width="3.83203125" customWidth="1"/>
    <col min="2" max="2" width="8.83203125" customWidth="1"/>
    <col min="3" max="3" width="42.6640625" style="19" customWidth="1"/>
    <col min="4" max="4" width="12.33203125" bestFit="1" customWidth="1"/>
    <col min="6" max="6" width="12.6640625" style="19" customWidth="1"/>
  </cols>
  <sheetData>
    <row r="1" spans="1:6" ht="133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ht="30" x14ac:dyDescent="0.2">
      <c r="A2" s="9">
        <v>1</v>
      </c>
      <c r="B2" s="9" t="s">
        <v>6</v>
      </c>
      <c r="C2" s="8" t="s">
        <v>7</v>
      </c>
      <c r="D2" s="4">
        <v>52724</v>
      </c>
      <c r="E2" s="5" t="s">
        <v>8</v>
      </c>
      <c r="F2" s="3" t="s">
        <v>9</v>
      </c>
    </row>
    <row r="3" spans="1:6" x14ac:dyDescent="0.2">
      <c r="A3" s="9">
        <v>2</v>
      </c>
      <c r="B3" s="9" t="s">
        <v>10</v>
      </c>
      <c r="C3" s="8" t="s">
        <v>11</v>
      </c>
      <c r="D3" s="7">
        <v>4900</v>
      </c>
      <c r="E3" s="6" t="s">
        <v>12</v>
      </c>
      <c r="F3" s="3" t="s">
        <v>13</v>
      </c>
    </row>
    <row r="4" spans="1:6" x14ac:dyDescent="0.2">
      <c r="A4" s="9">
        <v>3</v>
      </c>
      <c r="B4" s="9" t="s">
        <v>14</v>
      </c>
      <c r="C4" s="8" t="s">
        <v>15</v>
      </c>
      <c r="D4" s="7">
        <v>15050</v>
      </c>
      <c r="E4" s="6" t="s">
        <v>16</v>
      </c>
      <c r="F4" s="3" t="s">
        <v>13</v>
      </c>
    </row>
    <row r="5" spans="1:6" x14ac:dyDescent="0.2">
      <c r="A5" s="9">
        <v>4</v>
      </c>
      <c r="B5" s="9" t="s">
        <v>17</v>
      </c>
      <c r="C5" s="8" t="s">
        <v>18</v>
      </c>
      <c r="D5" s="7">
        <v>68250</v>
      </c>
      <c r="E5" s="6" t="s">
        <v>19</v>
      </c>
      <c r="F5" s="3" t="s">
        <v>13</v>
      </c>
    </row>
    <row r="6" spans="1:6" ht="30" x14ac:dyDescent="0.2">
      <c r="A6" s="9">
        <v>5</v>
      </c>
      <c r="B6" s="9" t="s">
        <v>20</v>
      </c>
      <c r="C6" s="8" t="s">
        <v>21</v>
      </c>
      <c r="D6" s="7">
        <v>30380</v>
      </c>
      <c r="E6" s="6" t="s">
        <v>16</v>
      </c>
      <c r="F6" s="3" t="s">
        <v>9</v>
      </c>
    </row>
    <row r="7" spans="1:6" ht="30" x14ac:dyDescent="0.2">
      <c r="A7" s="9">
        <v>6</v>
      </c>
      <c r="B7" s="9" t="s">
        <v>22</v>
      </c>
      <c r="C7" s="8" t="s">
        <v>23</v>
      </c>
      <c r="D7" s="7">
        <v>15200</v>
      </c>
      <c r="E7" s="9" t="s">
        <v>24</v>
      </c>
      <c r="F7" s="8" t="s">
        <v>9</v>
      </c>
    </row>
    <row r="8" spans="1:6" x14ac:dyDescent="0.2">
      <c r="A8" s="9">
        <v>7</v>
      </c>
      <c r="B8" s="9" t="s">
        <v>25</v>
      </c>
      <c r="C8" s="8" t="s">
        <v>26</v>
      </c>
      <c r="D8" s="4">
        <v>125000</v>
      </c>
      <c r="E8" s="5" t="s">
        <v>27</v>
      </c>
      <c r="F8" s="3" t="s">
        <v>13</v>
      </c>
    </row>
    <row r="9" spans="1:6" x14ac:dyDescent="0.2">
      <c r="A9" s="9">
        <v>8</v>
      </c>
      <c r="B9" s="9" t="s">
        <v>28</v>
      </c>
      <c r="C9" s="8" t="s">
        <v>29</v>
      </c>
      <c r="D9" s="4">
        <v>12030</v>
      </c>
      <c r="E9" s="5" t="s">
        <v>27</v>
      </c>
      <c r="F9" s="3" t="s">
        <v>13</v>
      </c>
    </row>
    <row r="10" spans="1:6" ht="30" x14ac:dyDescent="0.2">
      <c r="A10" s="9">
        <v>9</v>
      </c>
      <c r="B10" s="9" t="s">
        <v>30</v>
      </c>
      <c r="C10" s="8" t="s">
        <v>31</v>
      </c>
      <c r="D10" s="4">
        <v>114271</v>
      </c>
      <c r="E10" s="5" t="s">
        <v>16</v>
      </c>
      <c r="F10" s="3" t="s">
        <v>13</v>
      </c>
    </row>
    <row r="11" spans="1:6" ht="30" x14ac:dyDescent="0.2">
      <c r="A11" s="9">
        <v>10</v>
      </c>
      <c r="B11" s="9" t="s">
        <v>32</v>
      </c>
      <c r="C11" s="8" t="s">
        <v>31</v>
      </c>
      <c r="D11" s="4">
        <v>42120</v>
      </c>
      <c r="E11" s="5" t="s">
        <v>24</v>
      </c>
      <c r="F11" s="3" t="s">
        <v>13</v>
      </c>
    </row>
    <row r="12" spans="1:6" ht="30" x14ac:dyDescent="0.2">
      <c r="A12" s="9">
        <v>11</v>
      </c>
      <c r="B12" s="9" t="s">
        <v>33</v>
      </c>
      <c r="C12" s="8" t="s">
        <v>34</v>
      </c>
      <c r="D12" s="4">
        <v>22400</v>
      </c>
      <c r="E12" s="5" t="s">
        <v>35</v>
      </c>
      <c r="F12" s="3" t="s">
        <v>13</v>
      </c>
    </row>
    <row r="13" spans="1:6" ht="30" x14ac:dyDescent="0.2">
      <c r="A13" s="9">
        <v>12</v>
      </c>
      <c r="B13" s="9" t="s">
        <v>36</v>
      </c>
      <c r="C13" s="8" t="s">
        <v>37</v>
      </c>
      <c r="D13" s="4">
        <v>112800</v>
      </c>
      <c r="E13" s="5" t="s">
        <v>38</v>
      </c>
      <c r="F13" s="3" t="s">
        <v>13</v>
      </c>
    </row>
    <row r="14" spans="1:6" ht="30" x14ac:dyDescent="0.2">
      <c r="A14" s="9">
        <v>13</v>
      </c>
      <c r="B14" s="9" t="s">
        <v>39</v>
      </c>
      <c r="C14" s="8" t="s">
        <v>40</v>
      </c>
      <c r="D14" s="4">
        <v>7200</v>
      </c>
      <c r="E14" s="5" t="s">
        <v>41</v>
      </c>
      <c r="F14" s="3" t="s">
        <v>13</v>
      </c>
    </row>
    <row r="15" spans="1:6" ht="45" x14ac:dyDescent="0.2">
      <c r="A15" s="9">
        <v>14</v>
      </c>
      <c r="B15" s="10" t="s">
        <v>42</v>
      </c>
      <c r="C15" s="11" t="s">
        <v>43</v>
      </c>
      <c r="D15" s="12">
        <v>78720</v>
      </c>
      <c r="E15" s="13" t="s">
        <v>38</v>
      </c>
      <c r="F15" s="11" t="s">
        <v>13</v>
      </c>
    </row>
    <row r="16" spans="1:6" ht="30" x14ac:dyDescent="0.2">
      <c r="A16" s="9">
        <v>15</v>
      </c>
      <c r="B16" s="10" t="s">
        <v>44</v>
      </c>
      <c r="C16" s="11" t="s">
        <v>45</v>
      </c>
      <c r="D16" s="12">
        <v>5445</v>
      </c>
      <c r="E16" s="13" t="s">
        <v>46</v>
      </c>
      <c r="F16" s="11" t="s">
        <v>13</v>
      </c>
    </row>
    <row r="17" spans="1:6" ht="30" x14ac:dyDescent="0.2">
      <c r="A17" s="9">
        <v>16</v>
      </c>
      <c r="B17" s="10" t="s">
        <v>47</v>
      </c>
      <c r="C17" s="11" t="s">
        <v>48</v>
      </c>
      <c r="D17" s="12">
        <v>42480</v>
      </c>
      <c r="E17" s="13" t="s">
        <v>16</v>
      </c>
      <c r="F17" s="11" t="s">
        <v>9</v>
      </c>
    </row>
    <row r="18" spans="1:6" ht="45" x14ac:dyDescent="0.2">
      <c r="A18" s="9">
        <v>17</v>
      </c>
      <c r="B18" s="10" t="s">
        <v>49</v>
      </c>
      <c r="C18" s="11" t="s">
        <v>50</v>
      </c>
      <c r="D18" s="12">
        <v>51788</v>
      </c>
      <c r="E18" s="13" t="s">
        <v>16</v>
      </c>
      <c r="F18" s="11" t="s">
        <v>9</v>
      </c>
    </row>
    <row r="19" spans="1:6" ht="30" x14ac:dyDescent="0.2">
      <c r="A19" s="9">
        <v>18</v>
      </c>
      <c r="B19" s="9" t="s">
        <v>51</v>
      </c>
      <c r="C19" s="3" t="s">
        <v>52</v>
      </c>
      <c r="D19" s="4">
        <v>57385</v>
      </c>
      <c r="E19" s="5" t="s">
        <v>16</v>
      </c>
      <c r="F19" s="3" t="s">
        <v>9</v>
      </c>
    </row>
    <row r="20" spans="1:6" ht="30" x14ac:dyDescent="0.2">
      <c r="A20" s="9">
        <v>19</v>
      </c>
      <c r="B20" s="10" t="s">
        <v>53</v>
      </c>
      <c r="C20" s="11" t="s">
        <v>54</v>
      </c>
      <c r="D20" s="12">
        <v>10800</v>
      </c>
      <c r="E20" s="10" t="s">
        <v>55</v>
      </c>
      <c r="F20" s="11" t="s">
        <v>9</v>
      </c>
    </row>
    <row r="21" spans="1:6" ht="30" x14ac:dyDescent="0.2">
      <c r="A21" s="9">
        <v>20</v>
      </c>
      <c r="B21" s="9" t="s">
        <v>56</v>
      </c>
      <c r="C21" s="3" t="s">
        <v>54</v>
      </c>
      <c r="D21" s="4">
        <v>6000</v>
      </c>
      <c r="E21" s="6" t="s">
        <v>24</v>
      </c>
      <c r="F21" s="3" t="s">
        <v>9</v>
      </c>
    </row>
    <row r="22" spans="1:6" ht="30" x14ac:dyDescent="0.2">
      <c r="A22" s="9">
        <v>21</v>
      </c>
      <c r="B22" s="9" t="s">
        <v>57</v>
      </c>
      <c r="C22" s="3" t="s">
        <v>58</v>
      </c>
      <c r="D22" s="4">
        <v>7000</v>
      </c>
      <c r="E22" s="6" t="s">
        <v>59</v>
      </c>
      <c r="F22" s="3" t="s">
        <v>9</v>
      </c>
    </row>
    <row r="23" spans="1:6" ht="60" x14ac:dyDescent="0.2">
      <c r="A23" s="9">
        <v>22</v>
      </c>
      <c r="B23" s="10" t="s">
        <v>60</v>
      </c>
      <c r="C23" s="11" t="s">
        <v>61</v>
      </c>
      <c r="D23" s="12">
        <v>10767</v>
      </c>
      <c r="E23" s="10" t="s">
        <v>62</v>
      </c>
      <c r="F23" s="11" t="s">
        <v>95</v>
      </c>
    </row>
    <row r="24" spans="1:6" ht="30" x14ac:dyDescent="0.2">
      <c r="A24" s="9">
        <v>23</v>
      </c>
      <c r="B24" s="9" t="s">
        <v>63</v>
      </c>
      <c r="C24" s="3" t="s">
        <v>64</v>
      </c>
      <c r="D24" s="4">
        <v>79360</v>
      </c>
      <c r="E24" s="6" t="s">
        <v>65</v>
      </c>
      <c r="F24" s="3" t="s">
        <v>13</v>
      </c>
    </row>
    <row r="25" spans="1:6" ht="30" x14ac:dyDescent="0.2">
      <c r="A25" s="9">
        <v>24</v>
      </c>
      <c r="B25" s="9" t="s">
        <v>66</v>
      </c>
      <c r="C25" s="3" t="s">
        <v>67</v>
      </c>
      <c r="D25" s="4">
        <v>14520</v>
      </c>
      <c r="E25" s="6" t="s">
        <v>16</v>
      </c>
      <c r="F25" s="3" t="s">
        <v>9</v>
      </c>
    </row>
    <row r="26" spans="1:6" ht="60" x14ac:dyDescent="0.2">
      <c r="A26" s="9">
        <v>25</v>
      </c>
      <c r="B26" s="9" t="s">
        <v>60</v>
      </c>
      <c r="C26" s="8" t="s">
        <v>61</v>
      </c>
      <c r="D26" s="7">
        <v>733</v>
      </c>
      <c r="E26" s="9" t="s">
        <v>62</v>
      </c>
      <c r="F26" s="8" t="s">
        <v>95</v>
      </c>
    </row>
    <row r="27" spans="1:6" ht="30" x14ac:dyDescent="0.2">
      <c r="A27" s="9">
        <v>26</v>
      </c>
      <c r="B27" s="9" t="s">
        <v>68</v>
      </c>
      <c r="C27" s="3" t="s">
        <v>96</v>
      </c>
      <c r="D27" s="4">
        <v>74000</v>
      </c>
      <c r="E27" s="5" t="s">
        <v>62</v>
      </c>
      <c r="F27" s="3" t="s">
        <v>9</v>
      </c>
    </row>
    <row r="28" spans="1:6" ht="60" x14ac:dyDescent="0.2">
      <c r="A28" s="9">
        <v>27</v>
      </c>
      <c r="B28" s="9" t="s">
        <v>69</v>
      </c>
      <c r="C28" s="3" t="s">
        <v>70</v>
      </c>
      <c r="D28" s="4">
        <v>40050</v>
      </c>
      <c r="E28" s="5" t="s">
        <v>71</v>
      </c>
      <c r="F28" s="3" t="s">
        <v>9</v>
      </c>
    </row>
    <row r="29" spans="1:6" ht="30" x14ac:dyDescent="0.2">
      <c r="A29" s="9">
        <v>28</v>
      </c>
      <c r="B29" s="9" t="s">
        <v>72</v>
      </c>
      <c r="C29" s="3" t="s">
        <v>73</v>
      </c>
      <c r="D29" s="4">
        <v>28750</v>
      </c>
      <c r="E29" s="5" t="s">
        <v>24</v>
      </c>
      <c r="F29" s="3" t="s">
        <v>9</v>
      </c>
    </row>
    <row r="30" spans="1:6" ht="30" x14ac:dyDescent="0.2">
      <c r="A30" s="9">
        <v>29</v>
      </c>
      <c r="B30" s="9" t="s">
        <v>74</v>
      </c>
      <c r="C30" s="3" t="s">
        <v>75</v>
      </c>
      <c r="D30" s="4">
        <v>22210</v>
      </c>
      <c r="E30" s="5" t="s">
        <v>76</v>
      </c>
      <c r="F30" s="3" t="s">
        <v>9</v>
      </c>
    </row>
    <row r="31" spans="1:6" x14ac:dyDescent="0.2">
      <c r="A31" s="9">
        <v>30</v>
      </c>
      <c r="B31" s="9" t="s">
        <v>77</v>
      </c>
      <c r="C31" s="3" t="s">
        <v>78</v>
      </c>
      <c r="D31" s="4">
        <v>19173</v>
      </c>
      <c r="E31" s="5" t="s">
        <v>79</v>
      </c>
      <c r="F31" s="3" t="s">
        <v>13</v>
      </c>
    </row>
    <row r="32" spans="1:6" ht="30" x14ac:dyDescent="0.2">
      <c r="A32" s="9">
        <v>31</v>
      </c>
      <c r="B32" s="9" t="s">
        <v>80</v>
      </c>
      <c r="C32" s="14" t="s">
        <v>81</v>
      </c>
      <c r="D32" s="4">
        <v>1020</v>
      </c>
      <c r="E32" s="6" t="s">
        <v>82</v>
      </c>
      <c r="F32" s="20" t="s">
        <v>9</v>
      </c>
    </row>
    <row r="33" spans="1:6" ht="45" x14ac:dyDescent="0.2">
      <c r="A33" s="9">
        <v>32</v>
      </c>
      <c r="B33" s="9" t="s">
        <v>83</v>
      </c>
      <c r="C33" s="14" t="s">
        <v>84</v>
      </c>
      <c r="D33" s="4">
        <v>9011</v>
      </c>
      <c r="E33" s="6" t="s">
        <v>85</v>
      </c>
      <c r="F33" s="20" t="s">
        <v>9</v>
      </c>
    </row>
    <row r="34" spans="1:6" ht="45" x14ac:dyDescent="0.2">
      <c r="A34" s="9">
        <v>33</v>
      </c>
      <c r="B34" s="9" t="s">
        <v>86</v>
      </c>
      <c r="C34" s="3" t="s">
        <v>87</v>
      </c>
      <c r="D34" s="4">
        <v>10000</v>
      </c>
      <c r="E34" s="6" t="s">
        <v>62</v>
      </c>
      <c r="F34" s="20" t="s">
        <v>9</v>
      </c>
    </row>
    <row r="35" spans="1:6" ht="45" x14ac:dyDescent="0.2">
      <c r="A35" s="9">
        <v>34</v>
      </c>
      <c r="B35" s="9" t="s">
        <v>88</v>
      </c>
      <c r="C35" s="8" t="s">
        <v>89</v>
      </c>
      <c r="D35" s="7">
        <v>11300</v>
      </c>
      <c r="E35" s="9" t="s">
        <v>90</v>
      </c>
      <c r="F35" s="8" t="s">
        <v>9</v>
      </c>
    </row>
    <row r="37" spans="1:6" x14ac:dyDescent="0.2">
      <c r="C37" s="15" t="s">
        <v>91</v>
      </c>
      <c r="D37" s="16">
        <f>SUM(D2:D36)</f>
        <v>1202837</v>
      </c>
    </row>
    <row r="38" spans="1:6" x14ac:dyDescent="0.2">
      <c r="C38" s="18" t="s">
        <v>93</v>
      </c>
      <c r="D38" s="16">
        <f>SUM(D15,D16,D17,D18,D20,D23)</f>
        <v>200000</v>
      </c>
    </row>
    <row r="39" spans="1:6" ht="30" x14ac:dyDescent="0.2">
      <c r="C39" s="15" t="s">
        <v>94</v>
      </c>
      <c r="D39" s="16">
        <f>D37-D38</f>
        <v>1002837</v>
      </c>
    </row>
    <row r="40" spans="1:6" x14ac:dyDescent="0.2">
      <c r="C40" s="3"/>
      <c r="D40" s="4"/>
    </row>
    <row r="41" spans="1:6" x14ac:dyDescent="0.2">
      <c r="C41" s="15" t="s">
        <v>92</v>
      </c>
      <c r="D41" s="4"/>
    </row>
    <row r="42" spans="1:6" x14ac:dyDescent="0.2">
      <c r="C42" s="3" t="s">
        <v>9</v>
      </c>
      <c r="D42" s="4">
        <f>SUM(D2,D6,D7,D17,D18,D19,D20,D21,D22,D23,D25,D26,D27,D28,D29,D30,D32,D33,D34,D35)</f>
        <v>496118</v>
      </c>
    </row>
    <row r="43" spans="1:6" x14ac:dyDescent="0.2">
      <c r="C43" s="3" t="s">
        <v>13</v>
      </c>
      <c r="D43" s="4">
        <f>SUM(D3,D4,D5,D8,D9,D10,D11,D12,D13,D14,D15,D16,D24,D31)</f>
        <v>706719</v>
      </c>
    </row>
    <row r="48" spans="1:6" x14ac:dyDescent="0.2">
      <c r="D4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Dekerski</dc:creator>
  <cp:lastModifiedBy>David Dekerski</cp:lastModifiedBy>
  <dcterms:created xsi:type="dcterms:W3CDTF">2025-12-15T10:15:46Z</dcterms:created>
  <dcterms:modified xsi:type="dcterms:W3CDTF">2025-12-15T13:51:52Z</dcterms:modified>
</cp:coreProperties>
</file>