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16" yWindow="588" windowWidth="14316" windowHeight="12504" activeTab="0"/>
  </bookViews>
  <sheets>
    <sheet name="ZK-07-2015-65, př. 2" sheetId="1" r:id="rId1"/>
  </sheets>
  <definedNames>
    <definedName name="_xlnm.Print_Area" localSheetId="0">'ZK-07-2015-65, př. 2'!$A$1:$J$24</definedName>
  </definedNames>
  <calcPr fullCalcOnLoad="1"/>
</workbook>
</file>

<file path=xl/sharedStrings.xml><?xml version="1.0" encoding="utf-8"?>
<sst xmlns="http://schemas.openxmlformats.org/spreadsheetml/2006/main" count="35" uniqueCount="34">
  <si>
    <t>Vrácená část půjčky</t>
  </si>
  <si>
    <t>Dotace poskytnuta</t>
  </si>
  <si>
    <t>počet stran: 1</t>
  </si>
  <si>
    <t>1. platba</t>
  </si>
  <si>
    <t>2. platba</t>
  </si>
  <si>
    <t>Výše dotace v Kč</t>
  </si>
  <si>
    <t>Poskytnutí dotace</t>
  </si>
  <si>
    <t>Požádání o dotaci</t>
  </si>
  <si>
    <t>Datum požádání o dotaci</t>
  </si>
  <si>
    <t>CELKEM</t>
  </si>
  <si>
    <t>Celkové náklady projektu v Kč</t>
  </si>
  <si>
    <t>Celkem dotace 100%</t>
  </si>
  <si>
    <t>Výdaje celkem</t>
  </si>
  <si>
    <t>ROZDÍL</t>
  </si>
  <si>
    <t>vlastní podíl</t>
  </si>
  <si>
    <t>Vlastní podíl (15%)</t>
  </si>
  <si>
    <t>Dotace EU 85%</t>
  </si>
  <si>
    <t>ROP JV (85 %)</t>
  </si>
  <si>
    <t>Neinvestiční náklady                            945 307,65</t>
  </si>
  <si>
    <t xml:space="preserve">Celkem                                                                </t>
  </si>
  <si>
    <t xml:space="preserve">Finanční stránka projektu "Propagace turistické nabídky Kraje vysočina v České republice v letech 2014-2015" </t>
  </si>
  <si>
    <t>problematická veřejná podpora u redakčního článku na idnes.cz</t>
  </si>
  <si>
    <t>Finanční prostředky kraje převedené na účet VT</t>
  </si>
  <si>
    <t>Vlastní podíl spolufinancování VT (15%)</t>
  </si>
  <si>
    <t>Datum poskytnutí</t>
  </si>
  <si>
    <t>Celkové způsobilé náklady v Kč</t>
  </si>
  <si>
    <t>Vlastní podíl VT (15 %) ze způsobilých nákladů</t>
  </si>
  <si>
    <t xml:space="preserve">*  Nezpůsobilé náklady   </t>
  </si>
  <si>
    <t>Korekce 676 783,25 Kč, nezpůsobilé výdaje 2 034,98 Kč</t>
  </si>
  <si>
    <t>* Nezpůsobilé náklady - náklady související s projektem: korekce u výběrového řízení malého rozsahu na realizaci expozic Kraje Vysočina na veletrzích v r. 2014 – týkalo se veletrhů Regiontour Brno, Holiday World Praha a ITF Slovakiatour Bratislava, v případě tohoto projektu se jednalo o části VŘ na realizaci expozice na veletrhu Regiontour Brno (100%) a Holiday World Praha (25%) - korekce udělena z důvodu, že byly uzavřeny smlouvy, přičemž v rámci VŘ dorazila jen jedna nabídka (Regiontour), resp. dvě, přičemž jedna byla vyřazena z důvodu nepodepsaného návrhu smlouvy a tedy do hodnocení postoupila jen jedna nabídka, v tomto případě s nižší cenou než u vyřazené, proto je v tomto případě korekce nižší (Holiday World Praha); nezpůsobilý náklad 11 450 Kč je za zveřejnění redakčního článku na www.idnes.cz, který je svým obsahem problematický z hlediska veřejné podpory.</t>
  </si>
  <si>
    <t>splátka z vlastních zdrojů (součást vratky půjčky), o kterou bude ponížena částka nezpůsobilých nákladů</t>
  </si>
  <si>
    <t>nezpůsobilé náklady</t>
  </si>
  <si>
    <t>rozdíl</t>
  </si>
  <si>
    <t>ZK-07-2015-65, př. 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</si>
</sst>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[$-405]d\.\ mmmm\ yyyy"/>
    <numFmt numFmtId="166" formatCode="#,##0.00_ ;[Red]\-#,##0.00\ 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14" fontId="3" fillId="0" borderId="11" xfId="0" applyNumberFormat="1" applyFont="1" applyBorder="1" applyAlignment="1">
      <alignment/>
    </xf>
    <xf numFmtId="14" fontId="4" fillId="0" borderId="12" xfId="0" applyNumberFormat="1" applyFont="1" applyBorder="1" applyAlignment="1">
      <alignment/>
    </xf>
    <xf numFmtId="8" fontId="4" fillId="0" borderId="12" xfId="0" applyNumberFormat="1" applyFont="1" applyFill="1" applyBorder="1" applyAlignment="1">
      <alignment/>
    </xf>
    <xf numFmtId="8" fontId="4" fillId="0" borderId="12" xfId="0" applyNumberFormat="1" applyFont="1" applyFill="1" applyBorder="1" applyAlignment="1">
      <alignment/>
    </xf>
    <xf numFmtId="8" fontId="3" fillId="0" borderId="12" xfId="0" applyNumberFormat="1" applyFont="1" applyFill="1" applyBorder="1" applyAlignment="1">
      <alignment/>
    </xf>
    <xf numFmtId="166" fontId="4" fillId="0" borderId="12" xfId="0" applyNumberFormat="1" applyFont="1" applyBorder="1" applyAlignment="1">
      <alignment/>
    </xf>
    <xf numFmtId="8" fontId="4" fillId="0" borderId="13" xfId="0" applyNumberFormat="1" applyFont="1" applyBorder="1" applyAlignment="1">
      <alignment/>
    </xf>
    <xf numFmtId="6" fontId="4" fillId="0" borderId="0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/>
    </xf>
    <xf numFmtId="8" fontId="3" fillId="0" borderId="12" xfId="0" applyNumberFormat="1" applyFont="1" applyFill="1" applyBorder="1" applyAlignment="1">
      <alignment/>
    </xf>
    <xf numFmtId="166" fontId="4" fillId="0" borderId="12" xfId="0" applyNumberFormat="1" applyFont="1" applyBorder="1" applyAlignment="1">
      <alignment/>
    </xf>
    <xf numFmtId="8" fontId="3" fillId="33" borderId="14" xfId="0" applyNumberFormat="1" applyFont="1" applyFill="1" applyBorder="1" applyAlignment="1">
      <alignment/>
    </xf>
    <xf numFmtId="8" fontId="3" fillId="33" borderId="15" xfId="0" applyNumberFormat="1" applyFont="1" applyFill="1" applyBorder="1" applyAlignment="1">
      <alignment/>
    </xf>
    <xf numFmtId="8" fontId="3" fillId="33" borderId="16" xfId="0" applyNumberFormat="1" applyFont="1" applyFill="1" applyBorder="1" applyAlignment="1">
      <alignment/>
    </xf>
    <xf numFmtId="4" fontId="3" fillId="33" borderId="16" xfId="0" applyNumberFormat="1" applyFont="1" applyFill="1" applyBorder="1" applyAlignment="1">
      <alignment/>
    </xf>
    <xf numFmtId="8" fontId="3" fillId="33" borderId="17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 wrapText="1"/>
    </xf>
    <xf numFmtId="8" fontId="4" fillId="0" borderId="0" xfId="0" applyNumberFormat="1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3" fillId="0" borderId="18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8" fontId="4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8" fontId="4" fillId="0" borderId="19" xfId="0" applyNumberFormat="1" applyFont="1" applyBorder="1" applyAlignment="1">
      <alignment/>
    </xf>
    <xf numFmtId="0" fontId="4" fillId="0" borderId="10" xfId="0" applyFont="1" applyBorder="1" applyAlignment="1">
      <alignment/>
    </xf>
    <xf numFmtId="164" fontId="4" fillId="0" borderId="20" xfId="0" applyNumberFormat="1" applyFont="1" applyBorder="1" applyAlignment="1">
      <alignment/>
    </xf>
    <xf numFmtId="0" fontId="4" fillId="0" borderId="0" xfId="0" applyFont="1" applyBorder="1" applyAlignment="1">
      <alignment/>
    </xf>
    <xf numFmtId="8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8" fontId="3" fillId="0" borderId="0" xfId="0" applyNumberFormat="1" applyFont="1" applyBorder="1" applyAlignment="1">
      <alignment/>
    </xf>
    <xf numFmtId="0" fontId="3" fillId="0" borderId="21" xfId="0" applyFont="1" applyBorder="1" applyAlignment="1">
      <alignment/>
    </xf>
    <xf numFmtId="164" fontId="4" fillId="0" borderId="22" xfId="0" applyNumberFormat="1" applyFont="1" applyBorder="1" applyAlignment="1">
      <alignment/>
    </xf>
    <xf numFmtId="8" fontId="4" fillId="0" borderId="0" xfId="0" applyNumberFormat="1" applyFont="1" applyFill="1" applyAlignment="1">
      <alignment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/>
    </xf>
    <xf numFmtId="0" fontId="3" fillId="34" borderId="12" xfId="0" applyFont="1" applyFill="1" applyBorder="1" applyAlignment="1">
      <alignment horizontal="center" wrapText="1"/>
    </xf>
    <xf numFmtId="14" fontId="4" fillId="0" borderId="12" xfId="0" applyNumberFormat="1" applyFont="1" applyBorder="1" applyAlignment="1">
      <alignment horizontal="right"/>
    </xf>
    <xf numFmtId="14" fontId="3" fillId="0" borderId="13" xfId="0" applyNumberFormat="1" applyFont="1" applyBorder="1" applyAlignment="1">
      <alignment vertical="center"/>
    </xf>
    <xf numFmtId="14" fontId="3" fillId="0" borderId="23" xfId="0" applyNumberFormat="1" applyFont="1" applyBorder="1" applyAlignment="1">
      <alignment vertical="center"/>
    </xf>
    <xf numFmtId="0" fontId="3" fillId="34" borderId="13" xfId="0" applyFont="1" applyFill="1" applyBorder="1" applyAlignment="1">
      <alignment horizontal="center" wrapText="1"/>
    </xf>
    <xf numFmtId="14" fontId="3" fillId="0" borderId="20" xfId="0" applyNumberFormat="1" applyFont="1" applyFill="1" applyBorder="1" applyAlignment="1">
      <alignment/>
    </xf>
    <xf numFmtId="14" fontId="3" fillId="0" borderId="20" xfId="0" applyNumberFormat="1" applyFont="1" applyFill="1" applyBorder="1" applyAlignment="1">
      <alignment horizontal="right"/>
    </xf>
    <xf numFmtId="8" fontId="4" fillId="0" borderId="13" xfId="0" applyNumberFormat="1" applyFont="1" applyFill="1" applyBorder="1" applyAlignment="1">
      <alignment/>
    </xf>
    <xf numFmtId="6" fontId="3" fillId="0" borderId="21" xfId="0" applyNumberFormat="1" applyFont="1" applyFill="1" applyBorder="1" applyAlignment="1">
      <alignment horizontal="right" wrapText="1"/>
    </xf>
    <xf numFmtId="0" fontId="4" fillId="0" borderId="22" xfId="0" applyFont="1" applyBorder="1" applyAlignment="1">
      <alignment horizontal="right" wrapText="1"/>
    </xf>
    <xf numFmtId="0" fontId="3" fillId="0" borderId="24" xfId="0" applyFont="1" applyBorder="1" applyAlignment="1">
      <alignment horizontal="center"/>
    </xf>
    <xf numFmtId="0" fontId="4" fillId="0" borderId="18" xfId="0" applyFont="1" applyBorder="1" applyAlignment="1">
      <alignment/>
    </xf>
    <xf numFmtId="6" fontId="4" fillId="0" borderId="25" xfId="0" applyNumberFormat="1" applyFont="1" applyBorder="1" applyAlignment="1">
      <alignment horizontal="left" wrapText="1"/>
    </xf>
    <xf numFmtId="6" fontId="4" fillId="0" borderId="0" xfId="0" applyNumberFormat="1" applyFont="1" applyBorder="1" applyAlignment="1">
      <alignment horizontal="left" wrapText="1"/>
    </xf>
    <xf numFmtId="0" fontId="4" fillId="0" borderId="24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6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4" fillId="0" borderId="0" xfId="0" applyFont="1" applyFill="1" applyAlignment="1">
      <alignment horizontal="left" vertical="top" wrapText="1"/>
    </xf>
    <xf numFmtId="0" fontId="4" fillId="35" borderId="24" xfId="0" applyFont="1" applyFill="1" applyBorder="1" applyAlignment="1">
      <alignment horizontal="center" wrapText="1"/>
    </xf>
    <xf numFmtId="0" fontId="4" fillId="35" borderId="18" xfId="0" applyFont="1" applyFill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90" zoomScaleNormal="90" zoomScalePageLayoutView="0" workbookViewId="0" topLeftCell="E1">
      <selection activeCell="I1" sqref="I1"/>
    </sheetView>
  </sheetViews>
  <sheetFormatPr defaultColWidth="9.140625" defaultRowHeight="12.75"/>
  <cols>
    <col min="1" max="9" width="25.7109375" style="3" customWidth="1"/>
    <col min="10" max="10" width="19.8515625" style="3" customWidth="1"/>
    <col min="11" max="11" width="8.140625" style="3" customWidth="1"/>
    <col min="12" max="12" width="18.421875" style="3" customWidth="1"/>
    <col min="13" max="16384" width="9.140625" style="3" customWidth="1"/>
  </cols>
  <sheetData>
    <row r="1" ht="21.75" customHeight="1">
      <c r="I1" s="1" t="s">
        <v>33</v>
      </c>
    </row>
    <row r="2" ht="22.5" customHeight="1">
      <c r="I2" s="1" t="s">
        <v>2</v>
      </c>
    </row>
    <row r="3" ht="14.25" thickBot="1"/>
    <row r="4" spans="1:11" ht="35.25" customHeight="1" thickBot="1">
      <c r="A4" s="63" t="s">
        <v>20</v>
      </c>
      <c r="B4" s="64"/>
      <c r="C4" s="64"/>
      <c r="D4" s="65"/>
      <c r="E4" s="65"/>
      <c r="F4" s="65"/>
      <c r="G4" s="65"/>
      <c r="H4" s="65"/>
      <c r="I4" s="66"/>
      <c r="J4" s="6"/>
      <c r="K4" s="7"/>
    </row>
    <row r="5" spans="1:11" ht="35.25" customHeight="1">
      <c r="A5" s="8"/>
      <c r="B5" s="68" t="s">
        <v>6</v>
      </c>
      <c r="C5" s="69"/>
      <c r="D5" s="69"/>
      <c r="E5" s="68" t="s">
        <v>7</v>
      </c>
      <c r="F5" s="69"/>
      <c r="G5" s="69"/>
      <c r="H5" s="69"/>
      <c r="I5" s="70"/>
      <c r="J5" s="6"/>
      <c r="K5" s="7"/>
    </row>
    <row r="6" spans="1:11" ht="54.75" customHeight="1">
      <c r="A6" s="9"/>
      <c r="B6" s="10" t="s">
        <v>1</v>
      </c>
      <c r="C6" s="49" t="s">
        <v>24</v>
      </c>
      <c r="D6" s="11" t="s">
        <v>5</v>
      </c>
      <c r="E6" s="10" t="s">
        <v>8</v>
      </c>
      <c r="F6" s="49" t="s">
        <v>25</v>
      </c>
      <c r="G6" s="11" t="s">
        <v>10</v>
      </c>
      <c r="H6" s="49" t="s">
        <v>26</v>
      </c>
      <c r="I6" s="53" t="s">
        <v>27</v>
      </c>
      <c r="J6" s="12"/>
      <c r="K6" s="12"/>
    </row>
    <row r="7" spans="1:11" ht="54" customHeight="1">
      <c r="A7" s="51" t="s">
        <v>3</v>
      </c>
      <c r="B7" s="13" t="s">
        <v>17</v>
      </c>
      <c r="C7" s="14">
        <v>41932</v>
      </c>
      <c r="D7" s="56">
        <v>618949.31</v>
      </c>
      <c r="E7" s="54">
        <v>41891</v>
      </c>
      <c r="F7" s="16">
        <v>728175.67</v>
      </c>
      <c r="G7" s="17">
        <v>1406993.9</v>
      </c>
      <c r="H7" s="18">
        <f>F7-D7</f>
        <v>109226.35999999999</v>
      </c>
      <c r="I7" s="19">
        <f>G7-F7</f>
        <v>678818.2299999999</v>
      </c>
      <c r="J7" s="20" t="s">
        <v>28</v>
      </c>
      <c r="K7" s="21"/>
    </row>
    <row r="8" spans="1:12" ht="32.25" customHeight="1">
      <c r="A8" s="52" t="s">
        <v>4</v>
      </c>
      <c r="B8" s="13" t="s">
        <v>17</v>
      </c>
      <c r="C8" s="50">
        <v>42312</v>
      </c>
      <c r="D8" s="56">
        <v>4324770.67</v>
      </c>
      <c r="E8" s="55">
        <v>42305</v>
      </c>
      <c r="F8" s="15">
        <v>5087965.5</v>
      </c>
      <c r="G8" s="22">
        <v>5099460.5</v>
      </c>
      <c r="H8" s="23">
        <f>F8-D8</f>
        <v>763194.8300000001</v>
      </c>
      <c r="I8" s="19">
        <f>G8-F8</f>
        <v>11495</v>
      </c>
      <c r="J8" s="61" t="s">
        <v>21</v>
      </c>
      <c r="K8" s="62"/>
      <c r="L8" s="62"/>
    </row>
    <row r="9" spans="1:11" ht="36.75" customHeight="1" thickBot="1">
      <c r="A9" s="24" t="s">
        <v>9</v>
      </c>
      <c r="B9" s="25"/>
      <c r="C9" s="26"/>
      <c r="D9" s="26">
        <f>SUM(D7:D8)</f>
        <v>4943719.98</v>
      </c>
      <c r="E9" s="25"/>
      <c r="F9" s="26">
        <f>SUM(F7:F8)</f>
        <v>5816141.17</v>
      </c>
      <c r="G9" s="26">
        <f>SUM(G7:G8)</f>
        <v>6506454.4</v>
      </c>
      <c r="H9" s="27">
        <f>SUM(H7:H8)</f>
        <v>872421.1900000001</v>
      </c>
      <c r="I9" s="28">
        <f>SUM(I7:I8)</f>
        <v>690313.2299999999</v>
      </c>
      <c r="J9" s="29"/>
      <c r="K9" s="21"/>
    </row>
    <row r="10" spans="1:8" ht="18" customHeight="1">
      <c r="A10" s="30"/>
      <c r="B10" s="30"/>
      <c r="C10" s="30"/>
      <c r="D10" s="31"/>
      <c r="E10" s="31"/>
      <c r="F10" s="31"/>
      <c r="G10" s="31"/>
      <c r="H10" s="31"/>
    </row>
    <row r="11" spans="1:9" ht="60" customHeight="1">
      <c r="A11" s="67" t="s">
        <v>29</v>
      </c>
      <c r="B11" s="67"/>
      <c r="C11" s="67"/>
      <c r="D11" s="67"/>
      <c r="E11" s="67"/>
      <c r="F11" s="67"/>
      <c r="G11" s="67"/>
      <c r="H11" s="67"/>
      <c r="I11" s="67"/>
    </row>
    <row r="12" spans="1:9" ht="32.25" customHeight="1" thickBot="1">
      <c r="A12" s="32"/>
      <c r="B12" s="32"/>
      <c r="C12" s="32"/>
      <c r="D12" s="32"/>
      <c r="E12" s="32"/>
      <c r="F12" s="32"/>
      <c r="G12" s="32"/>
      <c r="H12" s="32"/>
      <c r="I12" s="32"/>
    </row>
    <row r="13" spans="2:9" ht="42.75" customHeight="1">
      <c r="B13" s="71" t="s">
        <v>22</v>
      </c>
      <c r="C13" s="72"/>
      <c r="D13" s="33" t="s">
        <v>0</v>
      </c>
      <c r="E13" s="59" t="s">
        <v>23</v>
      </c>
      <c r="F13" s="60"/>
      <c r="G13" s="34" t="s">
        <v>16</v>
      </c>
      <c r="H13" s="35">
        <f>D9</f>
        <v>4943719.98</v>
      </c>
      <c r="I13" s="36"/>
    </row>
    <row r="14" spans="2:9" ht="35.25" customHeight="1" thickBot="1">
      <c r="B14" s="57">
        <v>6680000</v>
      </c>
      <c r="C14" s="58"/>
      <c r="D14" s="37">
        <v>5119719.98</v>
      </c>
      <c r="E14" s="38" t="s">
        <v>18</v>
      </c>
      <c r="F14" s="39">
        <v>872421.19</v>
      </c>
      <c r="G14" s="40" t="s">
        <v>15</v>
      </c>
      <c r="H14" s="41">
        <f>H9</f>
        <v>872421.1900000001</v>
      </c>
      <c r="I14" s="41"/>
    </row>
    <row r="15" spans="5:9" ht="29.25" customHeight="1" thickBot="1">
      <c r="E15" s="44" t="s">
        <v>19</v>
      </c>
      <c r="F15" s="45">
        <f>SUM(F14:F14)</f>
        <v>872421.19</v>
      </c>
      <c r="G15" s="42" t="s">
        <v>11</v>
      </c>
      <c r="H15" s="43">
        <f>SUM(H13:H14)</f>
        <v>5816141.170000001</v>
      </c>
      <c r="I15" s="41"/>
    </row>
    <row r="16" spans="4:9" ht="32.25" customHeight="1">
      <c r="D16" s="31"/>
      <c r="G16" s="42" t="s">
        <v>12</v>
      </c>
      <c r="H16" s="43">
        <f>G9</f>
        <v>6506454.4</v>
      </c>
      <c r="I16" s="43"/>
    </row>
    <row r="17" spans="1:8" ht="36" customHeight="1">
      <c r="A17" s="31"/>
      <c r="G17" s="3" t="s">
        <v>13</v>
      </c>
      <c r="H17" s="31">
        <f>H16-H15</f>
        <v>690313.2299999995</v>
      </c>
    </row>
    <row r="18" spans="2:4" ht="13.5">
      <c r="B18" s="4"/>
      <c r="C18" s="4" t="s">
        <v>14</v>
      </c>
      <c r="D18" s="46">
        <f>H14</f>
        <v>872421.1900000001</v>
      </c>
    </row>
    <row r="19" spans="2:8" ht="13.5">
      <c r="B19" s="4"/>
      <c r="C19" s="4" t="s">
        <v>31</v>
      </c>
      <c r="D19" s="31">
        <f>I9</f>
        <v>690313.2299999999</v>
      </c>
      <c r="F19" s="31"/>
      <c r="G19" s="47"/>
      <c r="H19" s="31"/>
    </row>
    <row r="20" spans="2:5" ht="16.5" customHeight="1">
      <c r="B20" s="5"/>
      <c r="C20" s="3" t="s">
        <v>32</v>
      </c>
      <c r="D20" s="48">
        <f>B14-D14-D18-D19</f>
        <v>-2454.4000000003725</v>
      </c>
      <c r="E20" s="3" t="s">
        <v>30</v>
      </c>
    </row>
    <row r="21" spans="2:7" ht="13.5">
      <c r="B21" s="4"/>
      <c r="D21" s="31"/>
      <c r="F21" s="2"/>
      <c r="G21" s="42"/>
    </row>
    <row r="22" spans="2:6" ht="13.5">
      <c r="B22" s="4"/>
      <c r="F22" s="2"/>
    </row>
    <row r="23" ht="13.5">
      <c r="F23" s="2"/>
    </row>
    <row r="24" spans="2:9" ht="13.5">
      <c r="B24" s="2"/>
      <c r="F24" s="2"/>
      <c r="I24" s="1"/>
    </row>
    <row r="25" spans="1:3" ht="13.5">
      <c r="A25" s="47"/>
      <c r="B25" s="40"/>
      <c r="C25" s="42"/>
    </row>
    <row r="27" ht="13.5">
      <c r="H27" s="1"/>
    </row>
  </sheetData>
  <sheetProtection/>
  <mergeCells count="8">
    <mergeCell ref="B14:C14"/>
    <mergeCell ref="E13:F13"/>
    <mergeCell ref="J8:L8"/>
    <mergeCell ref="A4:I4"/>
    <mergeCell ref="A11:I11"/>
    <mergeCell ref="B5:D5"/>
    <mergeCell ref="E5:I5"/>
    <mergeCell ref="B13:C13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kasalova</dc:creator>
  <cp:keywords/>
  <dc:description/>
  <cp:lastModifiedBy>Jakoubková Marie</cp:lastModifiedBy>
  <cp:lastPrinted>2015-12-02T11:37:17Z</cp:lastPrinted>
  <dcterms:created xsi:type="dcterms:W3CDTF">2011-04-18T10:50:40Z</dcterms:created>
  <dcterms:modified xsi:type="dcterms:W3CDTF">2015-12-02T11:37:22Z</dcterms:modified>
  <cp:category/>
  <cp:version/>
  <cp:contentType/>
  <cp:contentStatus/>
</cp:coreProperties>
</file>