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180" windowHeight="11640"/>
  </bookViews>
  <sheets>
    <sheet name="Finanční přehled" sheetId="1" r:id="rId1"/>
  </sheets>
  <definedNames>
    <definedName name="_xlnm.Print_Area" localSheetId="0">'Finanční přehled'!$A$1:$O$17</definedName>
  </definedNames>
  <calcPr calcId="145621"/>
</workbook>
</file>

<file path=xl/calcChain.xml><?xml version="1.0" encoding="utf-8"?>
<calcChain xmlns="http://schemas.openxmlformats.org/spreadsheetml/2006/main">
  <c r="E17" i="1" l="1"/>
  <c r="L12" i="1"/>
  <c r="L13" i="1"/>
  <c r="L7" i="1"/>
  <c r="I14" i="1" l="1"/>
  <c r="L14" i="1"/>
  <c r="M7" i="1"/>
  <c r="L9" i="1"/>
  <c r="N9" i="1" l="1"/>
  <c r="I9" i="1"/>
  <c r="K9" i="1"/>
  <c r="L15" i="1" s="1"/>
  <c r="L16" i="1" s="1"/>
  <c r="E9" i="1"/>
  <c r="D9" i="1"/>
  <c r="E16" i="1" s="1"/>
  <c r="E18" i="1" s="1"/>
  <c r="H9" i="1"/>
  <c r="I15" i="1" l="1"/>
  <c r="M9" i="1"/>
</calcChain>
</file>

<file path=xl/sharedStrings.xml><?xml version="1.0" encoding="utf-8"?>
<sst xmlns="http://schemas.openxmlformats.org/spreadsheetml/2006/main" count="38" uniqueCount="37">
  <si>
    <t>Dotace poskytnuta</t>
  </si>
  <si>
    <t xml:space="preserve">Celkem </t>
  </si>
  <si>
    <t>Investiční náklady</t>
  </si>
  <si>
    <t>Neinvestiční náklady</t>
  </si>
  <si>
    <t xml:space="preserve">*  Neuznatelné náklady   </t>
  </si>
  <si>
    <t>1. platba</t>
  </si>
  <si>
    <t>Datum pokytnutí</t>
  </si>
  <si>
    <t>ERDF (85 %)</t>
  </si>
  <si>
    <t>Výše dotace v Kč</t>
  </si>
  <si>
    <t>Výše dotace v EUR</t>
  </si>
  <si>
    <t>Poskytnutí dotace</t>
  </si>
  <si>
    <t>Požádání o dotaci</t>
  </si>
  <si>
    <t>Celkové uznatelné náklady v Kč</t>
  </si>
  <si>
    <t>Celkové uznatelné náklady v EUR</t>
  </si>
  <si>
    <t>Datum požádání o dotaci</t>
  </si>
  <si>
    <t>Kurz CZK/EUR</t>
  </si>
  <si>
    <t xml:space="preserve">Kurzovní rozdíl  </t>
  </si>
  <si>
    <t xml:space="preserve">* Neuznatelné náklady - náklady související s projektem: </t>
  </si>
  <si>
    <t>CELKEM</t>
  </si>
  <si>
    <t>Celkové náklady projektu v Kč</t>
  </si>
  <si>
    <t>Vlastní podíl</t>
  </si>
  <si>
    <t>Výdaje celkem</t>
  </si>
  <si>
    <t>ROZDÍL</t>
  </si>
  <si>
    <r>
      <t>Finanční stránka projektu "KULTURA 2012</t>
    </r>
    <r>
      <rPr>
        <sz val="14"/>
        <rFont val="Arial"/>
        <family val="2"/>
        <charset val="238"/>
      </rPr>
      <t xml:space="preserve"> " </t>
    </r>
  </si>
  <si>
    <t>vlastní podíl organizace (15 %)</t>
  </si>
  <si>
    <t>Vlastní podíl VT (15 %) z uznatelných nákladů</t>
  </si>
  <si>
    <t>Dotace (EU) 85%</t>
  </si>
  <si>
    <t>Celkem uznatelné náklady 100%</t>
  </si>
  <si>
    <t>Vlastní podíl spolufinancování VT (15 %) vypočtený z celkových uznatelných nákladů projektu v Kč</t>
  </si>
  <si>
    <t>Poskytnutá půjčka dle Smlouvy</t>
  </si>
  <si>
    <t>Splátky půjčky celkem</t>
  </si>
  <si>
    <t>výpočet kurzového rozdílu</t>
  </si>
  <si>
    <t>vyplaceno</t>
  </si>
  <si>
    <t xml:space="preserve">navržená </t>
  </si>
  <si>
    <t>kurzový rozdíl</t>
  </si>
  <si>
    <t>ZK-06-2013-76, př. 2</t>
  </si>
  <si>
    <t>počet stran: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</si>
</sst>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#,##0.0000\ &quot;Kč&quot;;[Red]\-#,##0.0000\ &quot;Kč&quot;"/>
    <numFmt numFmtId="166" formatCode="#,##0.00_ ;[Red]\-#,##0.00\ "/>
    <numFmt numFmtId="167" formatCode="#,##0.00\ [$€-484];[Red]\-#,##0.00\ [$€-484]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8" fontId="0" fillId="0" borderId="0" xfId="0" applyNumberFormat="1"/>
    <xf numFmtId="0" fontId="1" fillId="0" borderId="0" xfId="0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0" borderId="0" xfId="0" applyBorder="1"/>
    <xf numFmtId="0" fontId="1" fillId="0" borderId="7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8" fontId="0" fillId="0" borderId="1" xfId="0" applyNumberFormat="1" applyFill="1" applyBorder="1"/>
    <xf numFmtId="0" fontId="5" fillId="0" borderId="0" xfId="0" applyFont="1"/>
    <xf numFmtId="0" fontId="6" fillId="0" borderId="0" xfId="0" applyFont="1"/>
    <xf numFmtId="3" fontId="0" fillId="0" borderId="0" xfId="0" applyNumberFormat="1" applyBorder="1"/>
    <xf numFmtId="0" fontId="0" fillId="0" borderId="0" xfId="0" applyAlignment="1">
      <alignment wrapText="1"/>
    </xf>
    <xf numFmtId="4" fontId="4" fillId="0" borderId="1" xfId="0" applyNumberFormat="1" applyFont="1" applyBorder="1"/>
    <xf numFmtId="14" fontId="1" fillId="0" borderId="3" xfId="0" applyNumberFormat="1" applyFont="1" applyBorder="1"/>
    <xf numFmtId="0" fontId="1" fillId="0" borderId="1" xfId="0" applyFont="1" applyFill="1" applyBorder="1" applyAlignment="1">
      <alignment horizontal="center" wrapText="1"/>
    </xf>
    <xf numFmtId="165" fontId="0" fillId="0" borderId="4" xfId="0" applyNumberFormat="1" applyBorder="1"/>
    <xf numFmtId="14" fontId="4" fillId="0" borderId="1" xfId="0" applyNumberFormat="1" applyFont="1" applyBorder="1"/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8" fontId="0" fillId="0" borderId="0" xfId="0" applyNumberFormat="1" applyBorder="1"/>
    <xf numFmtId="0" fontId="1" fillId="0" borderId="0" xfId="0" applyFont="1" applyBorder="1"/>
    <xf numFmtId="8" fontId="1" fillId="0" borderId="0" xfId="0" applyNumberFormat="1" applyFont="1" applyBorder="1"/>
    <xf numFmtId="0" fontId="0" fillId="0" borderId="4" xfId="0" applyBorder="1"/>
    <xf numFmtId="14" fontId="4" fillId="0" borderId="17" xfId="0" applyNumberFormat="1" applyFont="1" applyBorder="1"/>
    <xf numFmtId="8" fontId="0" fillId="0" borderId="17" xfId="0" applyNumberFormat="1" applyFill="1" applyBorder="1"/>
    <xf numFmtId="4" fontId="4" fillId="0" borderId="17" xfId="0" applyNumberFormat="1" applyFont="1" applyBorder="1"/>
    <xf numFmtId="165" fontId="0" fillId="0" borderId="18" xfId="0" applyNumberFormat="1" applyBorder="1"/>
    <xf numFmtId="8" fontId="4" fillId="0" borderId="18" xfId="0" applyNumberFormat="1" applyFont="1" applyBorder="1"/>
    <xf numFmtId="8" fontId="1" fillId="2" borderId="19" xfId="0" applyNumberFormat="1" applyFont="1" applyFill="1" applyBorder="1"/>
    <xf numFmtId="8" fontId="1" fillId="2" borderId="20" xfId="0" applyNumberFormat="1" applyFont="1" applyFill="1" applyBorder="1"/>
    <xf numFmtId="8" fontId="1" fillId="2" borderId="21" xfId="0" applyNumberFormat="1" applyFont="1" applyFill="1" applyBorder="1"/>
    <xf numFmtId="8" fontId="1" fillId="2" borderId="22" xfId="0" applyNumberFormat="1" applyFont="1" applyFill="1" applyBorder="1"/>
    <xf numFmtId="0" fontId="4" fillId="0" borderId="0" xfId="0" applyFont="1"/>
    <xf numFmtId="8" fontId="4" fillId="0" borderId="25" xfId="0" applyNumberFormat="1" applyFont="1" applyBorder="1"/>
    <xf numFmtId="166" fontId="1" fillId="2" borderId="21" xfId="0" applyNumberFormat="1" applyFont="1" applyFill="1" applyBorder="1"/>
    <xf numFmtId="4" fontId="1" fillId="2" borderId="21" xfId="0" applyNumberFormat="1" applyFont="1" applyFill="1" applyBorder="1"/>
    <xf numFmtId="8" fontId="1" fillId="0" borderId="0" xfId="0" applyNumberFormat="1" applyFont="1" applyBorder="1" applyAlignment="1">
      <alignment horizontal="center"/>
    </xf>
    <xf numFmtId="8" fontId="0" fillId="0" borderId="4" xfId="0" applyNumberFormat="1" applyBorder="1"/>
    <xf numFmtId="14" fontId="1" fillId="0" borderId="16" xfId="0" applyNumberFormat="1" applyFont="1" applyBorder="1" applyAlignment="1">
      <alignment wrapText="1"/>
    </xf>
    <xf numFmtId="4" fontId="6" fillId="0" borderId="0" xfId="0" applyNumberFormat="1" applyFont="1"/>
    <xf numFmtId="166" fontId="4" fillId="0" borderId="0" xfId="0" applyNumberFormat="1" applyFont="1"/>
    <xf numFmtId="4" fontId="4" fillId="0" borderId="0" xfId="0" applyNumberFormat="1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/>
    <xf numFmtId="8" fontId="1" fillId="0" borderId="1" xfId="0" applyNumberFormat="1" applyFont="1" applyBorder="1"/>
    <xf numFmtId="8" fontId="1" fillId="0" borderId="8" xfId="0" applyNumberFormat="1" applyFont="1" applyBorder="1"/>
    <xf numFmtId="0" fontId="1" fillId="0" borderId="2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8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8" fontId="4" fillId="0" borderId="8" xfId="0" applyNumberFormat="1" applyFont="1" applyBorder="1"/>
    <xf numFmtId="0" fontId="4" fillId="0" borderId="1" xfId="0" applyFont="1" applyBorder="1"/>
    <xf numFmtId="0" fontId="0" fillId="0" borderId="12" xfId="0" applyBorder="1" applyAlignment="1"/>
    <xf numFmtId="0" fontId="0" fillId="0" borderId="10" xfId="0" applyBorder="1" applyAlignment="1"/>
    <xf numFmtId="0" fontId="1" fillId="0" borderId="13" xfId="0" applyFont="1" applyBorder="1" applyAlignment="1"/>
    <xf numFmtId="0" fontId="1" fillId="0" borderId="11" xfId="0" applyFont="1" applyBorder="1" applyAlignment="1"/>
    <xf numFmtId="164" fontId="4" fillId="0" borderId="23" xfId="0" applyNumberFormat="1" applyFont="1" applyBorder="1" applyAlignment="1"/>
    <xf numFmtId="164" fontId="4" fillId="0" borderId="24" xfId="0" applyNumberFormat="1" applyFont="1" applyBorder="1" applyAlignment="1"/>
    <xf numFmtId="8" fontId="1" fillId="0" borderId="1" xfId="0" applyNumberFormat="1" applyFont="1" applyBorder="1" applyAlignment="1"/>
    <xf numFmtId="0" fontId="1" fillId="0" borderId="17" xfId="0" applyFont="1" applyBorder="1" applyAlignment="1"/>
    <xf numFmtId="0" fontId="1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6" fontId="1" fillId="0" borderId="2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8" fontId="0" fillId="0" borderId="1" xfId="0" applyNumberFormat="1" applyBorder="1" applyAlignment="1"/>
    <xf numFmtId="0" fontId="0" fillId="0" borderId="17" xfId="0" applyBorder="1" applyAlignment="1"/>
    <xf numFmtId="14" fontId="1" fillId="0" borderId="3" xfId="0" applyNumberFormat="1" applyFont="1" applyFill="1" applyBorder="1" applyAlignment="1"/>
    <xf numFmtId="0" fontId="0" fillId="0" borderId="16" xfId="0" applyBorder="1" applyAlignment="1"/>
    <xf numFmtId="4" fontId="4" fillId="0" borderId="1" xfId="0" applyNumberFormat="1" applyFont="1" applyBorder="1" applyAlignment="1"/>
    <xf numFmtId="4" fontId="0" fillId="0" borderId="17" xfId="0" applyNumberFormat="1" applyBorder="1" applyAlignment="1"/>
    <xf numFmtId="167" fontId="4" fillId="0" borderId="23" xfId="0" applyNumberFormat="1" applyFon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8" fontId="4" fillId="0" borderId="1" xfId="0" applyNumberFormat="1" applyFont="1" applyBorder="1" applyAlignment="1"/>
    <xf numFmtId="0" fontId="0" fillId="0" borderId="7" xfId="0" applyBorder="1" applyAlignment="1">
      <alignment horizontal="center" wrapText="1"/>
    </xf>
    <xf numFmtId="0" fontId="8" fillId="0" borderId="0" xfId="0" applyFont="1" applyAlignment="1">
      <alignment shrinkToFit="1"/>
    </xf>
    <xf numFmtId="0" fontId="8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D1" zoomScale="90" zoomScaleNormal="90" workbookViewId="0">
      <selection activeCell="O2" sqref="O2"/>
    </sheetView>
  </sheetViews>
  <sheetFormatPr defaultRowHeight="12.75" x14ac:dyDescent="0.2"/>
  <cols>
    <col min="1" max="1" width="12.85546875" customWidth="1"/>
    <col min="2" max="2" width="17.140625" customWidth="1"/>
    <col min="3" max="3" width="12.85546875" customWidth="1"/>
    <col min="4" max="4" width="20.42578125" customWidth="1"/>
    <col min="5" max="6" width="17" customWidth="1"/>
    <col min="7" max="7" width="13.85546875" customWidth="1"/>
    <col min="8" max="8" width="15.28515625" customWidth="1"/>
    <col min="9" max="9" width="16.42578125" customWidth="1"/>
    <col min="10" max="10" width="12.140625" customWidth="1"/>
    <col min="11" max="11" width="19.42578125" customWidth="1"/>
    <col min="12" max="12" width="14.7109375" customWidth="1"/>
    <col min="13" max="13" width="17.140625" customWidth="1"/>
    <col min="14" max="15" width="14.140625" customWidth="1"/>
    <col min="16" max="16" width="8.140625" customWidth="1"/>
  </cols>
  <sheetData>
    <row r="1" spans="1:16" ht="21.75" customHeight="1" x14ac:dyDescent="0.2">
      <c r="M1" s="95" t="s">
        <v>35</v>
      </c>
      <c r="N1" s="95"/>
    </row>
    <row r="2" spans="1:16" ht="22.5" customHeight="1" x14ac:dyDescent="0.25">
      <c r="M2" s="96" t="s">
        <v>36</v>
      </c>
      <c r="N2" s="10"/>
    </row>
    <row r="3" spans="1:16" ht="13.5" thickBot="1" x14ac:dyDescent="0.25"/>
    <row r="4" spans="1:16" ht="35.25" customHeight="1" thickBot="1" x14ac:dyDescent="0.3">
      <c r="A4" s="74" t="s">
        <v>23</v>
      </c>
      <c r="B4" s="75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7"/>
      <c r="P4" s="8"/>
    </row>
    <row r="5" spans="1:16" ht="35.25" customHeight="1" x14ac:dyDescent="0.25">
      <c r="A5" s="21"/>
      <c r="B5" s="80" t="s">
        <v>10</v>
      </c>
      <c r="C5" s="81"/>
      <c r="D5" s="81"/>
      <c r="E5" s="81"/>
      <c r="F5" s="82"/>
      <c r="G5" s="80" t="s">
        <v>11</v>
      </c>
      <c r="H5" s="81"/>
      <c r="I5" s="81"/>
      <c r="J5" s="81"/>
      <c r="K5" s="81"/>
      <c r="L5" s="81"/>
      <c r="M5" s="81"/>
      <c r="N5" s="94"/>
      <c r="O5" s="7"/>
      <c r="P5" s="8"/>
    </row>
    <row r="6" spans="1:16" ht="54.75" customHeight="1" thickBot="1" x14ac:dyDescent="0.25">
      <c r="A6" s="52"/>
      <c r="B6" s="19" t="s">
        <v>0</v>
      </c>
      <c r="C6" s="16" t="s">
        <v>6</v>
      </c>
      <c r="D6" s="16" t="s">
        <v>8</v>
      </c>
      <c r="E6" s="16" t="s">
        <v>9</v>
      </c>
      <c r="F6" s="20" t="s">
        <v>15</v>
      </c>
      <c r="G6" s="19" t="s">
        <v>14</v>
      </c>
      <c r="H6" s="16" t="s">
        <v>12</v>
      </c>
      <c r="I6" s="16" t="s">
        <v>13</v>
      </c>
      <c r="J6" s="16" t="s">
        <v>15</v>
      </c>
      <c r="K6" s="16" t="s">
        <v>19</v>
      </c>
      <c r="L6" s="54" t="s">
        <v>25</v>
      </c>
      <c r="M6" s="16" t="s">
        <v>16</v>
      </c>
      <c r="N6" s="16" t="s">
        <v>4</v>
      </c>
      <c r="O6" s="2"/>
      <c r="P6" s="2"/>
    </row>
    <row r="7" spans="1:16" ht="32.25" customHeight="1" x14ac:dyDescent="0.2">
      <c r="A7" s="91" t="s">
        <v>5</v>
      </c>
      <c r="B7" s="15" t="s">
        <v>7</v>
      </c>
      <c r="C7" s="18">
        <v>41508</v>
      </c>
      <c r="D7" s="9">
        <v>273845.53999999998</v>
      </c>
      <c r="E7" s="14">
        <v>10820</v>
      </c>
      <c r="F7" s="17">
        <v>25.309200000000001</v>
      </c>
      <c r="G7" s="85"/>
      <c r="H7" s="83">
        <v>320040.24</v>
      </c>
      <c r="I7" s="87">
        <v>12730.32</v>
      </c>
      <c r="J7" s="89">
        <v>25.14</v>
      </c>
      <c r="K7" s="65">
        <v>320421.26</v>
      </c>
      <c r="L7" s="63">
        <f>0.15*H7</f>
        <v>48006.036</v>
      </c>
      <c r="M7" s="93">
        <f>H7-D7-L7</f>
        <v>-1811.3359999999884</v>
      </c>
      <c r="N7" s="37"/>
      <c r="O7" s="3"/>
      <c r="P7" s="4"/>
    </row>
    <row r="8" spans="1:16" ht="32.25" customHeight="1" thickBot="1" x14ac:dyDescent="0.25">
      <c r="A8" s="92"/>
      <c r="B8" s="42" t="s">
        <v>24</v>
      </c>
      <c r="C8" s="27"/>
      <c r="D8" s="28"/>
      <c r="E8" s="29"/>
      <c r="F8" s="30"/>
      <c r="G8" s="86"/>
      <c r="H8" s="84"/>
      <c r="I8" s="88"/>
      <c r="J8" s="90"/>
      <c r="K8" s="66"/>
      <c r="L8" s="64"/>
      <c r="M8" s="84"/>
      <c r="N8" s="31">
        <v>-381.02</v>
      </c>
      <c r="O8" s="3"/>
      <c r="P8" s="4"/>
    </row>
    <row r="9" spans="1:16" ht="36.75" customHeight="1" thickBot="1" x14ac:dyDescent="0.25">
      <c r="A9" s="32" t="s">
        <v>18</v>
      </c>
      <c r="B9" s="33"/>
      <c r="C9" s="34"/>
      <c r="D9" s="34">
        <f>SUM(D7:D8)</f>
        <v>273845.53999999998</v>
      </c>
      <c r="E9" s="38">
        <f>SUM(E7:E8)</f>
        <v>10820</v>
      </c>
      <c r="F9" s="35"/>
      <c r="G9" s="33"/>
      <c r="H9" s="34">
        <f>SUM(H7:H8)</f>
        <v>320040.24</v>
      </c>
      <c r="I9" s="39">
        <f>SUM(I7:I8)</f>
        <v>12730.32</v>
      </c>
      <c r="J9" s="34"/>
      <c r="K9" s="34">
        <f>SUM(K7:K8)</f>
        <v>320421.26</v>
      </c>
      <c r="L9" s="34">
        <f>SUM(L7:L8)</f>
        <v>48006.036</v>
      </c>
      <c r="M9" s="34">
        <f>SUM(M7:M8)</f>
        <v>-1811.3359999999884</v>
      </c>
      <c r="N9" s="35">
        <f>SUM(N8:N8)</f>
        <v>-381.02</v>
      </c>
      <c r="O9" s="12"/>
      <c r="P9" s="4"/>
    </row>
    <row r="10" spans="1:16" ht="18" customHeight="1" x14ac:dyDescent="0.2">
      <c r="A10" s="13"/>
      <c r="B10" s="13"/>
      <c r="C10" s="13"/>
      <c r="D10" s="1"/>
      <c r="G10" s="1"/>
      <c r="H10" s="1"/>
      <c r="I10" s="1"/>
      <c r="J10" s="1"/>
      <c r="K10" s="1"/>
      <c r="L10" s="1"/>
      <c r="M10" s="1"/>
    </row>
    <row r="11" spans="1:16" ht="32.25" customHeight="1" thickBot="1" x14ac:dyDescent="0.25">
      <c r="A11" s="78" t="s">
        <v>17</v>
      </c>
      <c r="B11" s="78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6" ht="42.75" customHeight="1" x14ac:dyDescent="0.2">
      <c r="B12" s="67" t="s">
        <v>29</v>
      </c>
      <c r="C12" s="68"/>
      <c r="D12" s="6" t="s">
        <v>30</v>
      </c>
      <c r="E12" s="56"/>
      <c r="G12" s="71" t="s">
        <v>28</v>
      </c>
      <c r="H12" s="72"/>
      <c r="I12" s="73"/>
      <c r="J12" s="22"/>
      <c r="K12" s="46" t="s">
        <v>26</v>
      </c>
      <c r="L12" s="55">
        <f>0.85*H7</f>
        <v>272034.20399999997</v>
      </c>
      <c r="N12" s="40"/>
    </row>
    <row r="13" spans="1:16" ht="35.25" customHeight="1" thickBot="1" x14ac:dyDescent="0.25">
      <c r="B13" s="69">
        <v>602353</v>
      </c>
      <c r="C13" s="70"/>
      <c r="D13" s="57">
        <v>602353</v>
      </c>
      <c r="E13" s="23"/>
      <c r="G13" s="59" t="s">
        <v>2</v>
      </c>
      <c r="H13" s="60"/>
      <c r="I13" s="26">
        <v>0</v>
      </c>
      <c r="J13" s="5"/>
      <c r="K13" s="47" t="s">
        <v>20</v>
      </c>
      <c r="L13" s="55">
        <f>0.15*H7</f>
        <v>48006.036</v>
      </c>
      <c r="N13" s="23"/>
    </row>
    <row r="14" spans="1:16" ht="29.25" customHeight="1" thickBot="1" x14ac:dyDescent="0.25">
      <c r="E14" s="5"/>
      <c r="G14" s="59" t="s">
        <v>3</v>
      </c>
      <c r="H14" s="60"/>
      <c r="I14" s="41">
        <f>L13</f>
        <v>48006.036</v>
      </c>
      <c r="J14" s="5"/>
      <c r="K14" s="53" t="s">
        <v>27</v>
      </c>
      <c r="L14" s="48">
        <f>SUM(L12:L13)</f>
        <v>320040.24</v>
      </c>
      <c r="N14" s="23"/>
    </row>
    <row r="15" spans="1:16" ht="32.25" customHeight="1" thickBot="1" x14ac:dyDescent="0.25">
      <c r="B15" s="1"/>
      <c r="D15" s="47"/>
      <c r="E15" s="6" t="s">
        <v>31</v>
      </c>
      <c r="G15" s="61" t="s">
        <v>1</v>
      </c>
      <c r="H15" s="62"/>
      <c r="I15" s="51">
        <f>SUM(I13:I14)</f>
        <v>48006.036</v>
      </c>
      <c r="J15" s="24"/>
      <c r="K15" s="49" t="s">
        <v>21</v>
      </c>
      <c r="L15" s="50">
        <f>K9</f>
        <v>320421.26</v>
      </c>
      <c r="N15" s="25"/>
    </row>
    <row r="16" spans="1:16" ht="36" customHeight="1" x14ac:dyDescent="0.2">
      <c r="B16" s="36"/>
      <c r="D16" s="58" t="s">
        <v>32</v>
      </c>
      <c r="E16" s="48">
        <f>D9</f>
        <v>273845.53999999998</v>
      </c>
      <c r="K16" s="47" t="s">
        <v>22</v>
      </c>
      <c r="L16" s="48">
        <f>L15-L14</f>
        <v>381.02000000001863</v>
      </c>
    </row>
    <row r="17" spans="1:5" x14ac:dyDescent="0.2">
      <c r="B17" s="45"/>
      <c r="D17" s="58" t="s">
        <v>33</v>
      </c>
      <c r="E17" s="48">
        <f>L12</f>
        <v>272034.20399999997</v>
      </c>
    </row>
    <row r="18" spans="1:5" x14ac:dyDescent="0.2">
      <c r="B18" s="44"/>
      <c r="D18" s="58" t="s">
        <v>34</v>
      </c>
      <c r="E18" s="48">
        <f>E16-E17</f>
        <v>1811.3360000000102</v>
      </c>
    </row>
    <row r="19" spans="1:5" ht="15" x14ac:dyDescent="0.25">
      <c r="A19" s="11"/>
      <c r="B19" s="43"/>
      <c r="C19" s="11"/>
    </row>
    <row r="20" spans="1:5" ht="15" x14ac:dyDescent="0.25">
      <c r="A20" s="11"/>
      <c r="B20" s="11"/>
      <c r="C20" s="11"/>
    </row>
  </sheetData>
  <mergeCells count="19">
    <mergeCell ref="B12:C12"/>
    <mergeCell ref="B13:C13"/>
    <mergeCell ref="G12:I12"/>
    <mergeCell ref="G13:H13"/>
    <mergeCell ref="A4:N4"/>
    <mergeCell ref="A11:N11"/>
    <mergeCell ref="B5:F5"/>
    <mergeCell ref="H7:H8"/>
    <mergeCell ref="G7:G8"/>
    <mergeCell ref="I7:I8"/>
    <mergeCell ref="J7:J8"/>
    <mergeCell ref="A7:A8"/>
    <mergeCell ref="M7:M8"/>
    <mergeCell ref="G5:N5"/>
    <mergeCell ref="M1:N1"/>
    <mergeCell ref="G14:H14"/>
    <mergeCell ref="G15:H15"/>
    <mergeCell ref="L7:L8"/>
    <mergeCell ref="K7:K8"/>
  </mergeCells>
  <phoneticPr fontId="2" type="noConversion"/>
  <pageMargins left="0.78740157499999996" right="0.78740157499999996" top="0.984251969" bottom="0.984251969" header="0.4921259845" footer="0.4921259845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přehled</vt:lpstr>
      <vt:lpstr>'Finanční přehled'!Oblast_tisku</vt:lpstr>
    </vt:vector>
  </TitlesOfParts>
  <Company>Vysocina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kasalova</dc:creator>
  <cp:lastModifiedBy>Pospíchalová Petra</cp:lastModifiedBy>
  <cp:lastPrinted>2013-10-30T11:35:31Z</cp:lastPrinted>
  <dcterms:created xsi:type="dcterms:W3CDTF">2011-04-18T10:50:40Z</dcterms:created>
  <dcterms:modified xsi:type="dcterms:W3CDTF">2013-10-30T14:45:50Z</dcterms:modified>
</cp:coreProperties>
</file>