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855" windowWidth="12225" windowHeight="8190" activeTab="0"/>
  </bookViews>
  <sheets>
    <sheet name="CT" sheetId="1" r:id="rId1"/>
    <sheet name="radioterapie" sheetId="2" r:id="rId2"/>
  </sheets>
  <definedNames>
    <definedName name="ct2016." localSheetId="0">'CT'!$B$22:$C$27</definedName>
    <definedName name="radioterapie." localSheetId="1">'radioterapie'!$B$24:$C$28</definedName>
  </definedNames>
  <calcPr fullCalcOnLoad="1"/>
</workbook>
</file>

<file path=xl/sharedStrings.xml><?xml version="1.0" encoding="utf-8"?>
<sst xmlns="http://schemas.openxmlformats.org/spreadsheetml/2006/main" count="95" uniqueCount="61">
  <si>
    <t>Kód</t>
  </si>
  <si>
    <t>Množství</t>
  </si>
  <si>
    <t>Body</t>
  </si>
  <si>
    <t>Název</t>
  </si>
  <si>
    <t>Celkem za všechny skupiny</t>
  </si>
  <si>
    <t>RTG TERAPIE 10-300 KV (1 POLE)</t>
  </si>
  <si>
    <t>RADIOTERAPIE CO 60 (1 POLE)</t>
  </si>
  <si>
    <t>Vlastní zdroje</t>
  </si>
  <si>
    <t xml:space="preserve">Financování - KV dotace </t>
  </si>
  <si>
    <t>RDG</t>
  </si>
  <si>
    <t>CT  přístroj Ingenuity Core 128</t>
  </si>
  <si>
    <t>001-000-001-793</t>
  </si>
  <si>
    <t>Umístění</t>
  </si>
  <si>
    <t>Inventární číslo</t>
  </si>
  <si>
    <t>Datum poř.</t>
  </si>
  <si>
    <t>Pořiz. cena</t>
  </si>
  <si>
    <t>Způsob financování</t>
  </si>
  <si>
    <t>Dotace z nájemného</t>
  </si>
  <si>
    <t>Dotace kraj</t>
  </si>
  <si>
    <t>Odpisy</t>
  </si>
  <si>
    <t>Onkologie</t>
  </si>
  <si>
    <t xml:space="preserve">Zdroj ionizujícího záření </t>
  </si>
  <si>
    <t>001-000-000-490</t>
  </si>
  <si>
    <t>Dle zákona: č. 137/2006 Sb.</t>
  </si>
  <si>
    <t>Výnosy 2016</t>
  </si>
  <si>
    <t>Režie</t>
  </si>
  <si>
    <t>Osobní náklady</t>
  </si>
  <si>
    <t>ZISK/ZTRÁTA</t>
  </si>
  <si>
    <t>Opravy a udržování</t>
  </si>
  <si>
    <t>Veřejná zakázka</t>
  </si>
  <si>
    <t>Systémové číslo VZ: P14V00001144</t>
  </si>
  <si>
    <t>Evidenční číslo zadavatele: VZ/18/2014</t>
  </si>
  <si>
    <t>Evidenční číslo ve VVZ: 499015</t>
  </si>
  <si>
    <t xml:space="preserve">Počátek běhu lhůt: 09.10.2014 00:00 </t>
  </si>
  <si>
    <t>Nabídku podat do: 06.11.2014 13:15</t>
  </si>
  <si>
    <t>Náklady celkem</t>
  </si>
  <si>
    <t>Odpis</t>
  </si>
  <si>
    <t>Radionuklidový zářič Co-60 (výměna zdroje ionizujícího záření v terapeutickém kobaltovém ozařovači)</t>
  </si>
  <si>
    <t>Zdroje financování</t>
  </si>
  <si>
    <t>Dat. schválení</t>
  </si>
  <si>
    <t>Systémové číslo VZ: P14V00000684</t>
  </si>
  <si>
    <t>Evidenční číslo zadavatele: VZ/27/2013</t>
  </si>
  <si>
    <t>Evidenční číslo ve VVZ: 365586</t>
  </si>
  <si>
    <t xml:space="preserve">Počátek běhu lhůt: 04.11.2013 00:00 </t>
  </si>
  <si>
    <t>Nabídku podat do: 09.01.2014 00:00</t>
  </si>
  <si>
    <t xml:space="preserve">CT VYŠETŘENÍ HLAVY NEBO TĚLA NATIVNÍ </t>
  </si>
  <si>
    <t xml:space="preserve">CT VYŠETŘENÍ S VĚTŠÍM POČTEM SKENŮ </t>
  </si>
  <si>
    <t xml:space="preserve">CT VYŠETŘENÍ KTERÉHOKOLIV ORGÁNU </t>
  </si>
  <si>
    <t>CT VYŠETŘENÍ TĚLA S PODÁNÍM K. L. PER OS</t>
  </si>
  <si>
    <t>RADIOTERAPIE CO 60 S POUŽITÍM FIXAČNÍCH POMŮCEK</t>
  </si>
  <si>
    <t>Náklady 2016</t>
  </si>
  <si>
    <t>Opravy a udržování (servisní smlouva)</t>
  </si>
  <si>
    <t>Č. usnesení</t>
  </si>
  <si>
    <t>0374/08/2015/RK</t>
  </si>
  <si>
    <t>0888/18/2013/RK</t>
  </si>
  <si>
    <t>0383/05/2012/ZK</t>
  </si>
  <si>
    <t>Hodnota bodu dle vyhlášky</t>
  </si>
  <si>
    <t>Výnos</t>
  </si>
  <si>
    <t>V Havlíčkově Brodě 4.5.2017</t>
  </si>
  <si>
    <t>počet stran: 2</t>
  </si>
  <si>
    <t>RK-38-2017-37,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</si>
</sst>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\-0.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 style="double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4" fontId="0" fillId="0" borderId="12" xfId="38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0" fillId="0" borderId="15" xfId="38" applyFont="1" applyBorder="1" applyAlignment="1">
      <alignment/>
    </xf>
    <xf numFmtId="0" fontId="37" fillId="0" borderId="0" xfId="0" applyFont="1" applyAlignment="1">
      <alignment/>
    </xf>
    <xf numFmtId="1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22" fillId="0" borderId="21" xfId="0" applyFont="1" applyBorder="1" applyAlignment="1">
      <alignment/>
    </xf>
    <xf numFmtId="44" fontId="0" fillId="0" borderId="22" xfId="38" applyFont="1" applyBorder="1" applyAlignment="1">
      <alignment/>
    </xf>
    <xf numFmtId="44" fontId="22" fillId="0" borderId="23" xfId="38" applyFont="1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8" xfId="0" applyNumberFormat="1" applyBorder="1" applyAlignment="1">
      <alignment/>
    </xf>
    <xf numFmtId="44" fontId="0" fillId="0" borderId="19" xfId="38" applyFont="1" applyBorder="1" applyAlignment="1">
      <alignment/>
    </xf>
    <xf numFmtId="0" fontId="22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/>
    </xf>
    <xf numFmtId="0" fontId="22" fillId="0" borderId="21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49" fontId="22" fillId="0" borderId="24" xfId="0" applyNumberFormat="1" applyFont="1" applyBorder="1" applyAlignment="1">
      <alignment/>
    </xf>
    <xf numFmtId="49" fontId="0" fillId="0" borderId="26" xfId="0" applyNumberFormat="1" applyBorder="1" applyAlignment="1">
      <alignment/>
    </xf>
    <xf numFmtId="44" fontId="38" fillId="0" borderId="23" xfId="38" applyFont="1" applyBorder="1" applyAlignment="1">
      <alignment/>
    </xf>
    <xf numFmtId="44" fontId="22" fillId="0" borderId="0" xfId="0" applyNumberFormat="1" applyFont="1" applyAlignment="1">
      <alignment/>
    </xf>
    <xf numFmtId="0" fontId="0" fillId="0" borderId="28" xfId="0" applyBorder="1" applyAlignment="1">
      <alignment/>
    </xf>
    <xf numFmtId="49" fontId="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49" fontId="0" fillId="0" borderId="31" xfId="0" applyNumberFormat="1" applyBorder="1" applyAlignment="1">
      <alignment/>
    </xf>
    <xf numFmtId="49" fontId="38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49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4" fontId="22" fillId="0" borderId="37" xfId="38" applyFont="1" applyBorder="1" applyAlignment="1">
      <alignment/>
    </xf>
    <xf numFmtId="0" fontId="22" fillId="0" borderId="24" xfId="0" applyFont="1" applyBorder="1" applyAlignment="1">
      <alignment/>
    </xf>
    <xf numFmtId="49" fontId="22" fillId="0" borderId="38" xfId="0" applyNumberFormat="1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39" xfId="0" applyFont="1" applyBorder="1" applyAlignment="1">
      <alignment/>
    </xf>
    <xf numFmtId="0" fontId="39" fillId="0" borderId="40" xfId="0" applyFont="1" applyFill="1" applyBorder="1" applyAlignment="1">
      <alignment horizontal="center" vertical="top"/>
    </xf>
    <xf numFmtId="0" fontId="39" fillId="0" borderId="41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0" fillId="33" borderId="14" xfId="0" applyFont="1" applyFill="1" applyBorder="1" applyAlignment="1">
      <alignment horizontal="center"/>
    </xf>
    <xf numFmtId="14" fontId="40" fillId="33" borderId="14" xfId="0" applyNumberFormat="1" applyFont="1" applyFill="1" applyBorder="1" applyAlignment="1">
      <alignment horizontal="right"/>
    </xf>
    <xf numFmtId="165" fontId="40" fillId="33" borderId="14" xfId="0" applyNumberFormat="1" applyFont="1" applyFill="1" applyBorder="1" applyAlignment="1">
      <alignment horizontal="right"/>
    </xf>
    <xf numFmtId="164" fontId="40" fillId="33" borderId="14" xfId="0" applyNumberFormat="1" applyFont="1" applyFill="1" applyBorder="1" applyAlignment="1">
      <alignment horizontal="right"/>
    </xf>
    <xf numFmtId="165" fontId="40" fillId="33" borderId="16" xfId="0" applyNumberFormat="1" applyFont="1" applyFill="1" applyBorder="1" applyAlignment="1">
      <alignment horizontal="right"/>
    </xf>
    <xf numFmtId="0" fontId="40" fillId="33" borderId="11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14" fontId="40" fillId="33" borderId="10" xfId="0" applyNumberFormat="1" applyFont="1" applyFill="1" applyBorder="1" applyAlignment="1">
      <alignment/>
    </xf>
    <xf numFmtId="165" fontId="40" fillId="33" borderId="10" xfId="0" applyNumberFormat="1" applyFont="1" applyFill="1" applyBorder="1" applyAlignment="1">
      <alignment horizontal="right"/>
    </xf>
    <xf numFmtId="0" fontId="41" fillId="0" borderId="0" xfId="0" applyFont="1" applyAlignment="1">
      <alignment horizontal="right" vertical="center"/>
    </xf>
    <xf numFmtId="0" fontId="39" fillId="0" borderId="42" xfId="0" applyFont="1" applyFill="1" applyBorder="1" applyAlignment="1">
      <alignment horizontal="center" vertical="center"/>
    </xf>
    <xf numFmtId="0" fontId="39" fillId="0" borderId="40" xfId="0" applyFont="1" applyBorder="1" applyAlignment="1">
      <alignment vertical="center"/>
    </xf>
    <xf numFmtId="0" fontId="39" fillId="0" borderId="42" xfId="0" applyFont="1" applyFill="1" applyBorder="1" applyAlignment="1">
      <alignment horizontal="center" vertical="top"/>
    </xf>
    <xf numFmtId="0" fontId="39" fillId="0" borderId="42" xfId="0" applyFont="1" applyBorder="1" applyAlignment="1">
      <alignment horizontal="center" vertical="top"/>
    </xf>
    <xf numFmtId="0" fontId="39" fillId="0" borderId="15" xfId="0" applyFont="1" applyBorder="1" applyAlignment="1">
      <alignment horizontal="center" vertical="top"/>
    </xf>
    <xf numFmtId="0" fontId="39" fillId="0" borderId="43" xfId="0" applyFont="1" applyFill="1" applyBorder="1" applyAlignment="1">
      <alignment horizontal="center" vertical="center"/>
    </xf>
    <xf numFmtId="0" fontId="39" fillId="0" borderId="44" xfId="0" applyFont="1" applyBorder="1" applyAlignment="1">
      <alignment vertical="center"/>
    </xf>
    <xf numFmtId="0" fontId="39" fillId="0" borderId="4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5.7109375" style="0" customWidth="1"/>
    <col min="2" max="2" width="11.8515625" style="0" customWidth="1"/>
    <col min="3" max="3" width="42.421875" style="0" customWidth="1"/>
    <col min="4" max="4" width="17.8515625" style="0" customWidth="1"/>
    <col min="5" max="5" width="14.00390625" style="0" customWidth="1"/>
    <col min="6" max="6" width="15.7109375" style="0" customWidth="1"/>
    <col min="7" max="7" width="19.7109375" style="0" customWidth="1"/>
    <col min="8" max="8" width="15.421875" style="0" customWidth="1"/>
    <col min="9" max="9" width="11.7109375" style="0" bestFit="1" customWidth="1"/>
  </cols>
  <sheetData>
    <row r="1" ht="15">
      <c r="I1" s="72" t="s">
        <v>60</v>
      </c>
    </row>
    <row r="2" spans="2:9" ht="20.25">
      <c r="B2" s="16" t="s">
        <v>10</v>
      </c>
      <c r="I2" s="72" t="s">
        <v>59</v>
      </c>
    </row>
    <row r="3" ht="14.25" customHeight="1" thickBot="1">
      <c r="B3" s="16"/>
    </row>
    <row r="4" spans="2:9" ht="15">
      <c r="B4" s="78" t="s">
        <v>12</v>
      </c>
      <c r="C4" s="73" t="s">
        <v>3</v>
      </c>
      <c r="D4" s="73" t="s">
        <v>13</v>
      </c>
      <c r="E4" s="73" t="s">
        <v>14</v>
      </c>
      <c r="F4" s="73" t="s">
        <v>15</v>
      </c>
      <c r="G4" s="75" t="s">
        <v>16</v>
      </c>
      <c r="H4" s="76"/>
      <c r="I4" s="77"/>
    </row>
    <row r="5" spans="2:9" ht="15">
      <c r="B5" s="79"/>
      <c r="C5" s="74"/>
      <c r="D5" s="80"/>
      <c r="E5" s="74"/>
      <c r="F5" s="74"/>
      <c r="G5" s="58" t="s">
        <v>17</v>
      </c>
      <c r="H5" s="58" t="s">
        <v>18</v>
      </c>
      <c r="I5" s="59" t="s">
        <v>19</v>
      </c>
    </row>
    <row r="6" spans="2:9" ht="15.75" thickBot="1">
      <c r="B6" s="60" t="s">
        <v>9</v>
      </c>
      <c r="C6" s="61" t="s">
        <v>10</v>
      </c>
      <c r="D6" s="62" t="s">
        <v>11</v>
      </c>
      <c r="E6" s="63">
        <v>41766</v>
      </c>
      <c r="F6" s="64">
        <v>14471317</v>
      </c>
      <c r="G6" s="65">
        <v>0</v>
      </c>
      <c r="H6" s="64">
        <v>11168000</v>
      </c>
      <c r="I6" s="66">
        <v>3303317</v>
      </c>
    </row>
    <row r="7" ht="15">
      <c r="I7" s="1"/>
    </row>
    <row r="8" ht="15.75" thickBot="1">
      <c r="I8" s="1"/>
    </row>
    <row r="9" spans="2:9" ht="15.75" thickBot="1">
      <c r="B9" s="22" t="s">
        <v>38</v>
      </c>
      <c r="C9" s="21"/>
      <c r="D9" s="55" t="s">
        <v>52</v>
      </c>
      <c r="E9" s="56" t="s">
        <v>39</v>
      </c>
      <c r="I9" s="1"/>
    </row>
    <row r="10" spans="2:9" ht="15.75" thickTop="1">
      <c r="B10" s="18" t="s">
        <v>8</v>
      </c>
      <c r="C10" s="19"/>
      <c r="D10" s="19" t="s">
        <v>55</v>
      </c>
      <c r="E10" s="20">
        <v>41170</v>
      </c>
      <c r="I10" s="1"/>
    </row>
    <row r="11" spans="2:9" ht="15.75" thickBot="1">
      <c r="B11" s="9" t="s">
        <v>7</v>
      </c>
      <c r="C11" s="10"/>
      <c r="D11" s="10" t="s">
        <v>54</v>
      </c>
      <c r="E11" s="17">
        <v>41415</v>
      </c>
      <c r="I11" s="1"/>
    </row>
    <row r="13" ht="15">
      <c r="B13" s="3" t="s">
        <v>29</v>
      </c>
    </row>
    <row r="14" spans="2:3" ht="15">
      <c r="B14" s="11" t="s">
        <v>40</v>
      </c>
      <c r="C14" s="12"/>
    </row>
    <row r="15" spans="2:3" ht="15">
      <c r="B15" s="11" t="s">
        <v>41</v>
      </c>
      <c r="C15" s="12"/>
    </row>
    <row r="16" spans="2:3" ht="15">
      <c r="B16" s="11" t="s">
        <v>23</v>
      </c>
      <c r="C16" s="12"/>
    </row>
    <row r="17" spans="2:3" ht="15">
      <c r="B17" s="11" t="s">
        <v>42</v>
      </c>
      <c r="C17" s="12"/>
    </row>
    <row r="18" spans="2:3" ht="15">
      <c r="B18" s="11" t="s">
        <v>43</v>
      </c>
      <c r="C18" s="12"/>
    </row>
    <row r="19" spans="2:3" ht="15">
      <c r="B19" s="11" t="s">
        <v>44</v>
      </c>
      <c r="C19" s="12"/>
    </row>
    <row r="21" ht="15.75" thickBot="1">
      <c r="B21" s="3" t="s">
        <v>24</v>
      </c>
    </row>
    <row r="22" spans="2:7" ht="27" customHeight="1" thickBot="1">
      <c r="B22" s="32" t="s">
        <v>0</v>
      </c>
      <c r="C22" s="33" t="s">
        <v>3</v>
      </c>
      <c r="D22" s="33" t="s">
        <v>1</v>
      </c>
      <c r="E22" s="33" t="s">
        <v>2</v>
      </c>
      <c r="F22" s="33" t="s">
        <v>56</v>
      </c>
      <c r="G22" s="34" t="s">
        <v>57</v>
      </c>
    </row>
    <row r="23" spans="2:7" ht="15.75" thickTop="1">
      <c r="B23" s="18">
        <v>89611</v>
      </c>
      <c r="C23" s="19" t="s">
        <v>45</v>
      </c>
      <c r="D23" s="30">
        <v>1008</v>
      </c>
      <c r="E23" s="30">
        <v>2171232</v>
      </c>
      <c r="F23" s="19">
        <v>0.55</v>
      </c>
      <c r="G23" s="31">
        <f>E23*F23</f>
        <v>1194177.6</v>
      </c>
    </row>
    <row r="24" spans="2:7" ht="15">
      <c r="B24" s="7">
        <v>89615</v>
      </c>
      <c r="C24" s="4" t="s">
        <v>46</v>
      </c>
      <c r="D24" s="6">
        <v>6765</v>
      </c>
      <c r="E24" s="6">
        <v>13854720</v>
      </c>
      <c r="F24" s="4">
        <v>0.55</v>
      </c>
      <c r="G24" s="8">
        <f>E24*F24</f>
        <v>7620096.000000001</v>
      </c>
    </row>
    <row r="25" spans="2:7" ht="15">
      <c r="B25" s="7">
        <v>89617</v>
      </c>
      <c r="C25" s="4" t="s">
        <v>47</v>
      </c>
      <c r="D25" s="6">
        <v>2033</v>
      </c>
      <c r="E25" s="6">
        <v>2628669</v>
      </c>
      <c r="F25" s="4">
        <v>0.55</v>
      </c>
      <c r="G25" s="8">
        <f>E25*F25</f>
        <v>1445767.9500000002</v>
      </c>
    </row>
    <row r="26" spans="2:7" ht="15.75" thickBot="1">
      <c r="B26" s="27">
        <v>89619</v>
      </c>
      <c r="C26" s="28" t="s">
        <v>48</v>
      </c>
      <c r="D26" s="29">
        <v>1508</v>
      </c>
      <c r="E26" s="29">
        <v>1774916</v>
      </c>
      <c r="F26" s="28">
        <v>0.55</v>
      </c>
      <c r="G26" s="23">
        <f>E26*F26</f>
        <v>976203.8</v>
      </c>
    </row>
    <row r="27" spans="2:7" ht="16.5" thickBot="1" thickTop="1">
      <c r="B27" s="57" t="s">
        <v>4</v>
      </c>
      <c r="C27" s="53"/>
      <c r="D27" s="26">
        <f>SUM(D23:D26)</f>
        <v>11314</v>
      </c>
      <c r="E27" s="26">
        <f>SUM(E23:E26)</f>
        <v>20429537</v>
      </c>
      <c r="F27" s="25"/>
      <c r="G27" s="24">
        <f>SUM(G23:G26)</f>
        <v>11236245.350000001</v>
      </c>
    </row>
    <row r="29" ht="15">
      <c r="D29" s="2"/>
    </row>
    <row r="30" spans="2:7" ht="15.75" thickBot="1">
      <c r="B30" s="2" t="s">
        <v>50</v>
      </c>
      <c r="G30" s="14"/>
    </row>
    <row r="31" spans="2:7" ht="15">
      <c r="B31" s="44" t="s">
        <v>51</v>
      </c>
      <c r="C31" s="45"/>
      <c r="D31" s="15">
        <v>1078696</v>
      </c>
      <c r="G31" s="14"/>
    </row>
    <row r="32" spans="2:4" ht="15">
      <c r="B32" s="46" t="s">
        <v>26</v>
      </c>
      <c r="C32" s="43"/>
      <c r="D32" s="8">
        <v>2529898</v>
      </c>
    </row>
    <row r="33" spans="2:4" ht="15">
      <c r="B33" s="46" t="s">
        <v>36</v>
      </c>
      <c r="C33" s="43"/>
      <c r="D33" s="8">
        <v>1157705</v>
      </c>
    </row>
    <row r="34" spans="2:4" ht="15.75" thickBot="1">
      <c r="B34" s="49" t="s">
        <v>25</v>
      </c>
      <c r="C34" s="50"/>
      <c r="D34" s="23">
        <v>3163630</v>
      </c>
    </row>
    <row r="35" spans="2:4" ht="20.25" customHeight="1" thickBot="1" thickTop="1">
      <c r="B35" s="54" t="s">
        <v>35</v>
      </c>
      <c r="C35" s="51"/>
      <c r="D35" s="52">
        <f>SUM(D31:D34)</f>
        <v>7929929</v>
      </c>
    </row>
    <row r="36" spans="2:4" ht="27" customHeight="1" thickBot="1" thickTop="1">
      <c r="B36" s="47" t="s">
        <v>27</v>
      </c>
      <c r="C36" s="48"/>
      <c r="D36" s="41">
        <f>G27-D35</f>
        <v>3306316.3500000015</v>
      </c>
    </row>
    <row r="37" ht="21.75" customHeight="1"/>
    <row r="38" ht="15">
      <c r="B38" s="1" t="s">
        <v>58</v>
      </c>
    </row>
  </sheetData>
  <mergeCells count="6">
    <mergeCell ref="F4:F5"/>
    <mergeCell ref="G4:I4"/>
    <mergeCell ref="B4:B5"/>
    <mergeCell ref="C4:C5"/>
    <mergeCell ref="D4:D5"/>
    <mergeCell ref="E4:E5"/>
  </mergeCells>
  <printOptions/>
  <pageMargins left="0.11811023622047245" right="0.1968503937007874" top="0.3937007874015748" bottom="0.1968503937007874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3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7.140625" style="0" customWidth="1"/>
    <col min="2" max="2" width="12.00390625" style="0" customWidth="1"/>
    <col min="3" max="3" width="49.28125" style="0" customWidth="1"/>
    <col min="4" max="4" width="16.7109375" style="0" customWidth="1"/>
    <col min="5" max="5" width="15.140625" style="0" customWidth="1"/>
    <col min="6" max="6" width="17.7109375" style="0" customWidth="1"/>
    <col min="7" max="7" width="20.00390625" style="0" customWidth="1"/>
    <col min="9" max="9" width="15.421875" style="0" bestFit="1" customWidth="1"/>
  </cols>
  <sheetData>
    <row r="2" ht="20.25">
      <c r="B2" s="16" t="s">
        <v>37</v>
      </c>
    </row>
    <row r="3" ht="15.75" thickBot="1"/>
    <row r="4" spans="2:9" ht="15">
      <c r="B4" s="78" t="s">
        <v>12</v>
      </c>
      <c r="C4" s="73" t="s">
        <v>3</v>
      </c>
      <c r="D4" s="73" t="s">
        <v>13</v>
      </c>
      <c r="E4" s="73" t="s">
        <v>14</v>
      </c>
      <c r="F4" s="73" t="s">
        <v>15</v>
      </c>
      <c r="G4" s="75" t="s">
        <v>16</v>
      </c>
      <c r="H4" s="76"/>
      <c r="I4" s="77"/>
    </row>
    <row r="5" spans="2:9" ht="15">
      <c r="B5" s="79"/>
      <c r="C5" s="74"/>
      <c r="D5" s="80"/>
      <c r="E5" s="74"/>
      <c r="F5" s="74"/>
      <c r="G5" s="58" t="s">
        <v>17</v>
      </c>
      <c r="H5" s="58" t="s">
        <v>18</v>
      </c>
      <c r="I5" s="59" t="s">
        <v>19</v>
      </c>
    </row>
    <row r="6" spans="2:9" ht="15">
      <c r="B6" s="67" t="s">
        <v>20</v>
      </c>
      <c r="C6" s="68" t="s">
        <v>21</v>
      </c>
      <c r="D6" s="69" t="s">
        <v>22</v>
      </c>
      <c r="E6" s="70">
        <v>42125</v>
      </c>
      <c r="F6" s="71">
        <v>3726800</v>
      </c>
      <c r="G6" s="71">
        <v>3000000</v>
      </c>
      <c r="H6" s="71">
        <v>0</v>
      </c>
      <c r="I6" s="71">
        <v>726800</v>
      </c>
    </row>
    <row r="8" ht="15.75" thickBot="1"/>
    <row r="9" spans="2:8" ht="15.75" thickBot="1">
      <c r="B9" s="22" t="s">
        <v>38</v>
      </c>
      <c r="C9" s="55"/>
      <c r="D9" s="55" t="s">
        <v>52</v>
      </c>
      <c r="E9" s="56" t="s">
        <v>39</v>
      </c>
      <c r="H9" s="1"/>
    </row>
    <row r="10" spans="2:5" ht="15.75" thickTop="1">
      <c r="B10" s="18" t="s">
        <v>8</v>
      </c>
      <c r="C10" s="19"/>
      <c r="D10" s="19" t="s">
        <v>53</v>
      </c>
      <c r="E10" s="20">
        <v>42066</v>
      </c>
    </row>
    <row r="11" spans="2:5" ht="15.75" thickBot="1">
      <c r="B11" s="9" t="s">
        <v>7</v>
      </c>
      <c r="C11" s="10"/>
      <c r="D11" s="10" t="s">
        <v>53</v>
      </c>
      <c r="E11" s="17">
        <v>42066</v>
      </c>
    </row>
    <row r="12" ht="15">
      <c r="H12" s="1"/>
    </row>
    <row r="13" ht="15">
      <c r="H13" s="1"/>
    </row>
    <row r="14" spans="2:8" ht="15">
      <c r="B14" s="3" t="s">
        <v>29</v>
      </c>
      <c r="H14" s="1"/>
    </row>
    <row r="15" spans="2:3" ht="15">
      <c r="B15" s="11" t="s">
        <v>30</v>
      </c>
      <c r="C15" s="12"/>
    </row>
    <row r="16" spans="2:3" ht="15">
      <c r="B16" s="11" t="s">
        <v>31</v>
      </c>
      <c r="C16" s="12"/>
    </row>
    <row r="17" spans="2:4" ht="15">
      <c r="B17" s="11" t="s">
        <v>23</v>
      </c>
      <c r="D17" s="12"/>
    </row>
    <row r="18" spans="2:4" ht="15">
      <c r="B18" s="11" t="s">
        <v>32</v>
      </c>
      <c r="D18" s="12"/>
    </row>
    <row r="19" spans="2:3" ht="15">
      <c r="B19" s="11" t="s">
        <v>33</v>
      </c>
      <c r="C19" s="12"/>
    </row>
    <row r="20" spans="2:3" ht="15">
      <c r="B20" s="11" t="s">
        <v>34</v>
      </c>
      <c r="C20" s="13"/>
    </row>
    <row r="21" ht="15">
      <c r="C21" s="1"/>
    </row>
    <row r="23" ht="15.75" thickBot="1">
      <c r="B23" s="3" t="s">
        <v>24</v>
      </c>
    </row>
    <row r="24" spans="2:7" ht="30.75" thickBot="1">
      <c r="B24" s="36" t="s">
        <v>0</v>
      </c>
      <c r="C24" s="37" t="s">
        <v>3</v>
      </c>
      <c r="D24" s="38" t="s">
        <v>1</v>
      </c>
      <c r="E24" s="38" t="s">
        <v>2</v>
      </c>
      <c r="F24" s="33" t="s">
        <v>56</v>
      </c>
      <c r="G24" s="34" t="s">
        <v>57</v>
      </c>
    </row>
    <row r="25" spans="2:7" ht="15.75" thickTop="1">
      <c r="B25" s="18">
        <v>43111</v>
      </c>
      <c r="C25" s="35" t="s">
        <v>5</v>
      </c>
      <c r="D25" s="30">
        <v>8307</v>
      </c>
      <c r="E25" s="30">
        <v>1329120</v>
      </c>
      <c r="F25" s="19">
        <v>0.68</v>
      </c>
      <c r="G25" s="31">
        <f>E25*F25</f>
        <v>903801.6000000001</v>
      </c>
    </row>
    <row r="26" spans="2:7" ht="15">
      <c r="B26" s="7">
        <v>43213</v>
      </c>
      <c r="C26" s="5" t="s">
        <v>49</v>
      </c>
      <c r="D26" s="6">
        <v>5710</v>
      </c>
      <c r="E26" s="6">
        <v>3415826</v>
      </c>
      <c r="F26" s="4">
        <v>1.03</v>
      </c>
      <c r="G26" s="8">
        <f>E26*F26</f>
        <v>3518300.7800000003</v>
      </c>
    </row>
    <row r="27" spans="2:7" ht="15.75" thickBot="1">
      <c r="B27" s="27">
        <v>43215</v>
      </c>
      <c r="C27" s="40" t="s">
        <v>6</v>
      </c>
      <c r="D27" s="29">
        <v>278</v>
      </c>
      <c r="E27" s="29">
        <v>55600</v>
      </c>
      <c r="F27" s="28">
        <v>1.03</v>
      </c>
      <c r="G27" s="23">
        <f>E27*F27</f>
        <v>57268</v>
      </c>
    </row>
    <row r="28" spans="2:7" ht="16.5" thickBot="1" thickTop="1">
      <c r="B28" s="57" t="s">
        <v>4</v>
      </c>
      <c r="C28" s="39"/>
      <c r="D28" s="26">
        <f>SUM(D25:D27)</f>
        <v>14295</v>
      </c>
      <c r="E28" s="26">
        <f>SUM(E25:E27)</f>
        <v>4800546</v>
      </c>
      <c r="F28" s="25"/>
      <c r="G28" s="24">
        <f>SUM(G25:G27)</f>
        <v>4479370.380000001</v>
      </c>
    </row>
    <row r="31" spans="2:9" ht="15.75" thickBot="1">
      <c r="B31" s="2" t="s">
        <v>50</v>
      </c>
      <c r="I31" s="14"/>
    </row>
    <row r="32" spans="2:9" ht="15">
      <c r="B32" s="44" t="s">
        <v>28</v>
      </c>
      <c r="C32" s="45"/>
      <c r="D32" s="15">
        <v>38793</v>
      </c>
      <c r="F32" s="14"/>
      <c r="G32" s="14"/>
      <c r="I32" s="42"/>
    </row>
    <row r="33" spans="2:7" ht="15">
      <c r="B33" s="46" t="s">
        <v>26</v>
      </c>
      <c r="C33" s="43"/>
      <c r="D33" s="8">
        <v>2118765</v>
      </c>
      <c r="G33" s="14"/>
    </row>
    <row r="34" spans="2:6" ht="15">
      <c r="B34" s="46" t="s">
        <v>36</v>
      </c>
      <c r="C34" s="43"/>
      <c r="D34" s="8">
        <v>298144</v>
      </c>
      <c r="F34" s="14"/>
    </row>
    <row r="35" spans="2:4" ht="15.75" thickBot="1">
      <c r="B35" s="49" t="s">
        <v>25</v>
      </c>
      <c r="C35" s="50"/>
      <c r="D35" s="23">
        <v>1848815</v>
      </c>
    </row>
    <row r="36" spans="2:4" ht="20.25" customHeight="1" thickBot="1" thickTop="1">
      <c r="B36" s="54" t="s">
        <v>35</v>
      </c>
      <c r="C36" s="51"/>
      <c r="D36" s="52">
        <f>SUM(D32:D35)</f>
        <v>4304517</v>
      </c>
    </row>
    <row r="37" spans="2:4" ht="25.5" customHeight="1" thickBot="1" thickTop="1">
      <c r="B37" s="47" t="s">
        <v>27</v>
      </c>
      <c r="C37" s="48"/>
      <c r="D37" s="41">
        <f>G28-D36</f>
        <v>174853.38000000082</v>
      </c>
    </row>
    <row r="39" ht="15">
      <c r="B39" s="1" t="s">
        <v>58</v>
      </c>
    </row>
    <row r="41" ht="15">
      <c r="E41" s="14"/>
    </row>
    <row r="43" ht="15">
      <c r="B43" s="2"/>
    </row>
  </sheetData>
  <mergeCells count="6">
    <mergeCell ref="G4:I4"/>
    <mergeCell ref="B4:B5"/>
    <mergeCell ref="C4:C5"/>
    <mergeCell ref="D4:D5"/>
    <mergeCell ref="E4:E5"/>
    <mergeCell ref="F4:F5"/>
  </mergeCells>
  <printOptions/>
  <pageMargins left="0.11811023622047245" right="0.1968503937007874" top="0.3937007874015748" bottom="0.1968503937007874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Kudla</dc:creator>
  <cp:keywords/>
  <dc:description/>
  <cp:lastModifiedBy>Pospíchalová Petra</cp:lastModifiedBy>
  <cp:lastPrinted>2017-11-22T09:01:42Z</cp:lastPrinted>
  <dcterms:created xsi:type="dcterms:W3CDTF">2017-04-25T12:02:56Z</dcterms:created>
  <dcterms:modified xsi:type="dcterms:W3CDTF">2017-11-23T13:23:08Z</dcterms:modified>
  <cp:category/>
  <cp:version/>
  <cp:contentType/>
  <cp:contentStatus/>
</cp:coreProperties>
</file>