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570" windowHeight="8700" activeTab="0"/>
  </bookViews>
  <sheets>
    <sheet name="RK-28-2017-09, př. 4" sheetId="1" r:id="rId1"/>
  </sheets>
  <definedNames/>
  <calcPr fullCalcOnLoad="1"/>
</workbook>
</file>

<file path=xl/sharedStrings.xml><?xml version="1.0" encoding="utf-8"?>
<sst xmlns="http://schemas.openxmlformats.org/spreadsheetml/2006/main" count="305" uniqueCount="125">
  <si>
    <t>počet stran:  2</t>
  </si>
  <si>
    <t>IČO</t>
  </si>
  <si>
    <t>Druh služby</t>
  </si>
  <si>
    <t>Název služby</t>
  </si>
  <si>
    <t>Počet lůžek</t>
  </si>
  <si>
    <t>Kapitola Sociální věcí: § a položka</t>
  </si>
  <si>
    <t>Diakonie ČCE - středisko v Myslibořicích</t>
  </si>
  <si>
    <t>domovy pro seniory</t>
  </si>
  <si>
    <t>Diakonie Myslibořice - Domov pro seniory</t>
  </si>
  <si>
    <t>§ 4350</t>
  </si>
  <si>
    <t>pol. 5223</t>
  </si>
  <si>
    <t>Domov blahoslavené Bronislavy</t>
  </si>
  <si>
    <t>Domov pro seniory Jihlava- Lesnov</t>
  </si>
  <si>
    <t>pol. 5321</t>
  </si>
  <si>
    <t>Domov pro seniory Pelhřimov, příspěvková organizace</t>
  </si>
  <si>
    <t>Domov pro seniory Pelhřimov</t>
  </si>
  <si>
    <t>Domov pro seniory Telč, příspěvková organizace</t>
  </si>
  <si>
    <t>Domov sv. Anežky</t>
  </si>
  <si>
    <t>DS Stříbrné Terasy o.p.s.</t>
  </si>
  <si>
    <t>Domov seniorů Stříbrné Terasy</t>
  </si>
  <si>
    <t>pol. 5221</t>
  </si>
  <si>
    <t>Dům seniorů - Domov důchodců</t>
  </si>
  <si>
    <t>Dům seniorů - Domov důchodců Pacov</t>
  </si>
  <si>
    <t>Dům sv. Antonína</t>
  </si>
  <si>
    <t>Dům sv. Antonína - domov pro seniory</t>
  </si>
  <si>
    <t>Poliklinika Velká Bíteš, příspěvková organizace</t>
  </si>
  <si>
    <t>Domov důchodců</t>
  </si>
  <si>
    <t>Sociální služby města Havlíčkova Brodu</t>
  </si>
  <si>
    <t>Sociální služby města Žďár nad Sázavou</t>
  </si>
  <si>
    <t>Domov pro seniory - Dům klidného stáří ve Žďáře nad Sázavou</t>
  </si>
  <si>
    <t>domovy pro osoby se zdravotním postižením</t>
  </si>
  <si>
    <t>Diakonie Myslibořice - Domov pro osoby se zdravotním postižením</t>
  </si>
  <si>
    <t>domovy se zvláštním režimem</t>
  </si>
  <si>
    <t>Diakonie Myslibořice - Domov se zvláštním režimem</t>
  </si>
  <si>
    <t>Dům seniorů-Domov důchodců Pacov</t>
  </si>
  <si>
    <t>Nemocnice Počátky, s.r.o</t>
  </si>
  <si>
    <t>Nemocnice Počátky, s.r.o.</t>
  </si>
  <si>
    <t>§ 4357</t>
  </si>
  <si>
    <t>pol. 5213</t>
  </si>
  <si>
    <t xml:space="preserve">Sociální služby města Havlíčkova Brodu </t>
  </si>
  <si>
    <t>pečovatelská služba</t>
  </si>
  <si>
    <t>Diakonie Myslibořice - pečovatelská služba</t>
  </si>
  <si>
    <t>počet úv.</t>
  </si>
  <si>
    <t>pol.5223</t>
  </si>
  <si>
    <t>Diecézní charita Brno</t>
  </si>
  <si>
    <t>Charitní pečovatelská služba Bystřice nad Pernštejnem</t>
  </si>
  <si>
    <t>§ 4351</t>
  </si>
  <si>
    <t>Charitní pečovatelská služba Nová Říše</t>
  </si>
  <si>
    <t>Charitní pečovatelská služba Luka nad Jihlavou</t>
  </si>
  <si>
    <t>Charitní pečovatelská služba Kostelec</t>
  </si>
  <si>
    <t>Charitní pečovatelská služba Telč</t>
  </si>
  <si>
    <t>Charitní pečovatelská služba Třebíč</t>
  </si>
  <si>
    <t>Charitní pečovatelská služba Kamenice</t>
  </si>
  <si>
    <t>Pečovatelská služba</t>
  </si>
  <si>
    <t>Pečovatelská služba Domov sv. Floriana</t>
  </si>
  <si>
    <t xml:space="preserve">§ 4351 </t>
  </si>
  <si>
    <t>pol. 5222</t>
  </si>
  <si>
    <t>Farní charita Kamenice nad Lipou</t>
  </si>
  <si>
    <t>Charitní pečovatelská služba Kamenice nad Lipou</t>
  </si>
  <si>
    <t>Farní charita Pacov</t>
  </si>
  <si>
    <t>Charitní pečovatelská služba</t>
  </si>
  <si>
    <t>Město Chotěboř</t>
  </si>
  <si>
    <t>Město Chotěboř, Pečovatelská služba Chotěboř</t>
  </si>
  <si>
    <t>Město Ledeč nad Sázavou</t>
  </si>
  <si>
    <t>Organizační složka města Pečovatelská služba Ledeč nad Sázavou</t>
  </si>
  <si>
    <t>Město Moravské Budějovice</t>
  </si>
  <si>
    <t>Pečovatelská služba města Moravské Budějovice</t>
  </si>
  <si>
    <t>Město Počátky</t>
  </si>
  <si>
    <t>Pečovatelská služba - § 40</t>
  </si>
  <si>
    <t>Město Polná</t>
  </si>
  <si>
    <t>Pečovatelská služba Polná</t>
  </si>
  <si>
    <t>Město Přibyslav</t>
  </si>
  <si>
    <t>Pečovatelská služba Přibyslav</t>
  </si>
  <si>
    <t>Město Třešť</t>
  </si>
  <si>
    <t>Pečovatelská služba Třešť</t>
  </si>
  <si>
    <t>Město Ždírec nad Doubravou</t>
  </si>
  <si>
    <t>Pečovatelská služba Ždírec nad Doubravou</t>
  </si>
  <si>
    <t>Městys Krucemburk</t>
  </si>
  <si>
    <t>Pečovatelská služba Krucemburk</t>
  </si>
  <si>
    <t>Novoměstské sociální služby</t>
  </si>
  <si>
    <t>Pečovatelská služba s nepřetržitým provozem v Domě s pečovatelskou službou a pečovatelská služba na území Nového Města na Moravě</t>
  </si>
  <si>
    <t>Obec Horní Dubenky</t>
  </si>
  <si>
    <t>Pečovatelská služba Horní Dubenky</t>
  </si>
  <si>
    <t>Obec Slavíkov</t>
  </si>
  <si>
    <t>obec Slavíkov</t>
  </si>
  <si>
    <t>Oblastní charita Havlíčkův Brod</t>
  </si>
  <si>
    <t>Charitní pečovatelská služba Humpolec</t>
  </si>
  <si>
    <t>Oblastní charita Pelhřimov</t>
  </si>
  <si>
    <t>Pečovatelská služba Dolní Rožínka</t>
  </si>
  <si>
    <t>Pečovatelská služba Dolní Rožínka, příspěvková organizace</t>
  </si>
  <si>
    <t>Sociální služby města Velké Meziříčí</t>
  </si>
  <si>
    <t>Pečovatelská služba ve Žďáře nad Sázavou</t>
  </si>
  <si>
    <t>Subregion Velké Dářko-dobrovolný svazek obcí</t>
  </si>
  <si>
    <t>pol. 5329</t>
  </si>
  <si>
    <t>Rekapitulace</t>
  </si>
  <si>
    <t>UZ 13305</t>
  </si>
  <si>
    <t>§ 4350 pol. 5221</t>
  </si>
  <si>
    <t>§ 4350 pol. 5223</t>
  </si>
  <si>
    <t>§ 4350 pol. 5321</t>
  </si>
  <si>
    <t>§ 4351 pol. 5221</t>
  </si>
  <si>
    <t>§ 4351 pol. 5222</t>
  </si>
  <si>
    <t>§ 4351 pol. 5223</t>
  </si>
  <si>
    <t>§ 4351 pol. 5229</t>
  </si>
  <si>
    <t>§ 4351 pol. 5321</t>
  </si>
  <si>
    <t>§ 4351 pol. 5329</t>
  </si>
  <si>
    <t>§ 4357 pol. 5213</t>
  </si>
  <si>
    <t>§ 4357 pol. 5223</t>
  </si>
  <si>
    <t>§ 4357 pol. 5321</t>
  </si>
  <si>
    <t>§ 4357 pol. 5222</t>
  </si>
  <si>
    <t>celkem</t>
  </si>
  <si>
    <t>Pečovatelská služba s nepřetržitým provozem v domácím prostředí uživatelů</t>
  </si>
  <si>
    <t>DOMOV Bystré, o.p.s.</t>
  </si>
  <si>
    <t>Domov sv. Floriana z.s.</t>
  </si>
  <si>
    <t>Integrované centrum sociálních služeb Jihlava, příspěvková organizace</t>
  </si>
  <si>
    <t>Domov pro seniory Jihlava - Lesnov, příspěvková organizace</t>
  </si>
  <si>
    <t>Domovy pro seniory, domovy se zvláštním režimem, domovy pro osoby se zdravotním postižením a pečovatelská služba -  návrh na vyplacení dotace pro rok 2017</t>
  </si>
  <si>
    <t>Vyčíslená potřeba dofinancování (požadavek na dotaci)</t>
  </si>
  <si>
    <t>Identifikátor služby</t>
  </si>
  <si>
    <t>DIANA TŘEBÍČ, o. p. s.</t>
  </si>
  <si>
    <t>Návrh na poskytnutí dotace ze státního rozpočtu - ÚZ 13 305</t>
  </si>
  <si>
    <t>Název organizace</t>
  </si>
  <si>
    <t>Domov se zvláštním režimem - Seniorpenzion</t>
  </si>
  <si>
    <t>Sociální služby města Havlíčkova Brodu - domov pro seniory</t>
  </si>
  <si>
    <t>Sociální služby města Havlíčkova Brodu - domov se zvláštním režimem</t>
  </si>
  <si>
    <t>RK-28-2017-09, př. 4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</si>
</sst>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38">
    <font>
      <sz val="10"/>
      <name val="MS Sans Serif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1" fillId="0" borderId="0">
      <alignment/>
      <protection/>
    </xf>
    <xf numFmtId="0" fontId="21" fillId="23" borderId="6" applyNumberFormat="0" applyFont="0" applyAlignment="0" applyProtection="0"/>
    <xf numFmtId="9" fontId="2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vertical="center" wrapText="1"/>
    </xf>
    <xf numFmtId="3" fontId="3" fillId="0" borderId="0" xfId="0" applyNumberFormat="1" applyFont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3" fontId="3" fillId="0" borderId="13" xfId="0" applyNumberFormat="1" applyFont="1" applyFill="1" applyBorder="1" applyAlignment="1">
      <alignment horizontal="right" vertical="center" wrapText="1"/>
    </xf>
    <xf numFmtId="3" fontId="3" fillId="0" borderId="14" xfId="0" applyNumberFormat="1" applyFont="1" applyFill="1" applyBorder="1" applyAlignment="1">
      <alignment vertical="center" wrapText="1"/>
    </xf>
    <xf numFmtId="3" fontId="3" fillId="0" borderId="14" xfId="0" applyNumberFormat="1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right" vertical="center" wrapText="1"/>
    </xf>
    <xf numFmtId="3" fontId="3" fillId="0" borderId="12" xfId="0" applyNumberFormat="1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left" vertical="center"/>
    </xf>
    <xf numFmtId="3" fontId="3" fillId="0" borderId="12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2" fillId="0" borderId="20" xfId="0" applyFont="1" applyFill="1" applyBorder="1" applyAlignment="1">
      <alignment horizontal="left" vertical="center" wrapText="1"/>
    </xf>
    <xf numFmtId="4" fontId="3" fillId="0" borderId="20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center" wrapText="1"/>
    </xf>
    <xf numFmtId="3" fontId="2" fillId="0" borderId="14" xfId="0" applyNumberFormat="1" applyFont="1" applyFill="1" applyBorder="1" applyAlignment="1">
      <alignment vertical="center" wrapText="1"/>
    </xf>
    <xf numFmtId="0" fontId="2" fillId="0" borderId="21" xfId="0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vertical="center" wrapText="1"/>
    </xf>
    <xf numFmtId="1" fontId="3" fillId="0" borderId="15" xfId="0" applyNumberFormat="1" applyFont="1" applyFill="1" applyBorder="1" applyAlignment="1">
      <alignment horizontal="right" vertical="center" wrapText="1"/>
    </xf>
    <xf numFmtId="1" fontId="3" fillId="0" borderId="12" xfId="0" applyNumberFormat="1" applyFont="1" applyFill="1" applyBorder="1" applyAlignment="1">
      <alignment horizontal="right" vertical="center" wrapText="1"/>
    </xf>
    <xf numFmtId="1" fontId="3" fillId="0" borderId="12" xfId="0" applyNumberFormat="1" applyFont="1" applyFill="1" applyBorder="1" applyAlignment="1">
      <alignment vertical="center" wrapText="1"/>
    </xf>
    <xf numFmtId="1" fontId="3" fillId="0" borderId="12" xfId="0" applyNumberFormat="1" applyFont="1" applyFill="1" applyBorder="1" applyAlignment="1">
      <alignment vertical="center"/>
    </xf>
    <xf numFmtId="3" fontId="3" fillId="0" borderId="18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3" fontId="3" fillId="0" borderId="15" xfId="0" applyNumberFormat="1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right" vertical="center" wrapText="1"/>
    </xf>
    <xf numFmtId="0" fontId="3" fillId="0" borderId="24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left" wrapText="1"/>
    </xf>
    <xf numFmtId="0" fontId="2" fillId="0" borderId="25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Měna 2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7"/>
  <sheetViews>
    <sheetView tabSelected="1" zoomScalePageLayoutView="0" workbookViewId="0" topLeftCell="A1">
      <selection activeCell="G3" sqref="G3"/>
    </sheetView>
  </sheetViews>
  <sheetFormatPr defaultColWidth="9.140625" defaultRowHeight="12.75"/>
  <cols>
    <col min="1" max="1" width="9.8515625" style="0" customWidth="1"/>
    <col min="2" max="2" width="30.421875" style="0" customWidth="1"/>
    <col min="3" max="3" width="19.140625" style="0" customWidth="1"/>
    <col min="4" max="4" width="24.28125" style="0" customWidth="1"/>
    <col min="5" max="5" width="6.140625" style="0" hidden="1" customWidth="1"/>
    <col min="6" max="6" width="12.57421875" style="0" customWidth="1"/>
    <col min="7" max="7" width="15.57421875" style="0" customWidth="1"/>
    <col min="8" max="8" width="13.7109375" style="0" customWidth="1"/>
    <col min="9" max="9" width="7.57421875" style="0" customWidth="1"/>
    <col min="10" max="10" width="8.421875" style="0" customWidth="1"/>
    <col min="12" max="12" width="16.8515625" style="0" customWidth="1"/>
    <col min="13" max="13" width="12.28125" style="0" bestFit="1" customWidth="1"/>
    <col min="14" max="14" width="12.28125" style="0" customWidth="1"/>
  </cols>
  <sheetData>
    <row r="1" ht="12.75">
      <c r="J1" s="17" t="s">
        <v>124</v>
      </c>
    </row>
    <row r="2" ht="12.75">
      <c r="J2" s="17" t="s">
        <v>0</v>
      </c>
    </row>
    <row r="3" ht="12.75">
      <c r="J3" s="17"/>
    </row>
    <row r="4" spans="1:10" ht="32.25" customHeight="1">
      <c r="A4" s="53" t="s">
        <v>115</v>
      </c>
      <c r="B4" s="53"/>
      <c r="C4" s="53"/>
      <c r="D4" s="53"/>
      <c r="E4" s="53"/>
      <c r="F4" s="53"/>
      <c r="G4" s="53"/>
      <c r="H4" s="53"/>
      <c r="I4" s="53"/>
      <c r="J4" s="53"/>
    </row>
    <row r="5" spans="1:9" ht="13.5" thickBot="1">
      <c r="A5" s="1"/>
      <c r="I5" s="1"/>
    </row>
    <row r="6" spans="1:11" ht="79.5" customHeight="1" thickBot="1">
      <c r="A6" s="2" t="s">
        <v>1</v>
      </c>
      <c r="B6" s="3" t="s">
        <v>120</v>
      </c>
      <c r="C6" s="3" t="s">
        <v>2</v>
      </c>
      <c r="D6" s="3" t="s">
        <v>3</v>
      </c>
      <c r="E6" s="3" t="s">
        <v>4</v>
      </c>
      <c r="F6" s="3" t="s">
        <v>117</v>
      </c>
      <c r="G6" s="46" t="s">
        <v>116</v>
      </c>
      <c r="H6" s="3" t="s">
        <v>119</v>
      </c>
      <c r="I6" s="54" t="s">
        <v>5</v>
      </c>
      <c r="J6" s="55"/>
      <c r="K6" s="4"/>
    </row>
    <row r="7" spans="1:12" s="7" customFormat="1" ht="25.5">
      <c r="A7" s="51">
        <v>839345</v>
      </c>
      <c r="B7" s="21" t="s">
        <v>6</v>
      </c>
      <c r="C7" s="21" t="s">
        <v>7</v>
      </c>
      <c r="D7" s="21" t="s">
        <v>8</v>
      </c>
      <c r="E7" s="22">
        <v>93</v>
      </c>
      <c r="F7" s="41">
        <v>8912624</v>
      </c>
      <c r="G7" s="47">
        <v>1311238</v>
      </c>
      <c r="H7" s="47">
        <v>1224000</v>
      </c>
      <c r="I7" s="48" t="s">
        <v>9</v>
      </c>
      <c r="J7" s="49" t="s">
        <v>10</v>
      </c>
      <c r="K7" s="5"/>
      <c r="L7" s="6"/>
    </row>
    <row r="8" spans="1:13" s="7" customFormat="1" ht="25.5">
      <c r="A8" s="52">
        <v>73633399</v>
      </c>
      <c r="B8" s="9" t="s">
        <v>11</v>
      </c>
      <c r="C8" s="9" t="s">
        <v>7</v>
      </c>
      <c r="D8" s="9" t="s">
        <v>11</v>
      </c>
      <c r="E8" s="10">
        <v>33</v>
      </c>
      <c r="F8" s="42">
        <v>2640255</v>
      </c>
      <c r="G8" s="23">
        <v>375000</v>
      </c>
      <c r="H8" s="23">
        <v>350000</v>
      </c>
      <c r="I8" s="11" t="s">
        <v>9</v>
      </c>
      <c r="J8" s="24" t="s">
        <v>10</v>
      </c>
      <c r="K8" s="5"/>
      <c r="L8" s="6"/>
      <c r="M8" s="6"/>
    </row>
    <row r="9" spans="1:13" s="7" customFormat="1" ht="25.5">
      <c r="A9" s="52">
        <v>400815</v>
      </c>
      <c r="B9" s="9" t="s">
        <v>114</v>
      </c>
      <c r="C9" s="9" t="s">
        <v>7</v>
      </c>
      <c r="D9" s="9" t="s">
        <v>12</v>
      </c>
      <c r="E9" s="10">
        <v>146</v>
      </c>
      <c r="F9" s="42">
        <v>4603621</v>
      </c>
      <c r="G9" s="23">
        <v>1442043</v>
      </c>
      <c r="H9" s="23">
        <v>1346000</v>
      </c>
      <c r="I9" s="11" t="s">
        <v>9</v>
      </c>
      <c r="J9" s="24" t="s">
        <v>13</v>
      </c>
      <c r="K9" s="5"/>
      <c r="L9" s="6"/>
      <c r="M9" s="8"/>
    </row>
    <row r="10" spans="1:12" s="7" customFormat="1" ht="25.5">
      <c r="A10" s="52">
        <v>75136295</v>
      </c>
      <c r="B10" s="9" t="s">
        <v>14</v>
      </c>
      <c r="C10" s="9" t="s">
        <v>7</v>
      </c>
      <c r="D10" s="9" t="s">
        <v>15</v>
      </c>
      <c r="E10" s="10">
        <v>101</v>
      </c>
      <c r="F10" s="42">
        <v>5643347</v>
      </c>
      <c r="G10" s="23">
        <v>1620475</v>
      </c>
      <c r="H10" s="23">
        <v>1513000</v>
      </c>
      <c r="I10" s="11" t="s">
        <v>9</v>
      </c>
      <c r="J10" s="24" t="s">
        <v>13</v>
      </c>
      <c r="K10" s="5"/>
      <c r="L10" s="6"/>
    </row>
    <row r="11" spans="1:12" s="7" customFormat="1" ht="25.5">
      <c r="A11" s="52">
        <v>61737500</v>
      </c>
      <c r="B11" s="9" t="s">
        <v>16</v>
      </c>
      <c r="C11" s="9" t="s">
        <v>7</v>
      </c>
      <c r="D11" s="9" t="s">
        <v>16</v>
      </c>
      <c r="E11" s="10">
        <v>59</v>
      </c>
      <c r="F11" s="42">
        <v>4582526</v>
      </c>
      <c r="G11" s="23">
        <v>534902</v>
      </c>
      <c r="H11" s="23">
        <v>499000</v>
      </c>
      <c r="I11" s="11" t="s">
        <v>9</v>
      </c>
      <c r="J11" s="24" t="s">
        <v>13</v>
      </c>
      <c r="K11" s="5"/>
      <c r="L11" s="6"/>
    </row>
    <row r="12" spans="1:12" s="7" customFormat="1" ht="25.5">
      <c r="A12" s="52">
        <v>73635120</v>
      </c>
      <c r="B12" s="9" t="s">
        <v>17</v>
      </c>
      <c r="C12" s="9" t="s">
        <v>7</v>
      </c>
      <c r="D12" s="9" t="s">
        <v>17</v>
      </c>
      <c r="E12" s="10">
        <v>86</v>
      </c>
      <c r="F12" s="42">
        <v>4263854</v>
      </c>
      <c r="G12" s="23">
        <v>642000</v>
      </c>
      <c r="H12" s="23">
        <v>599000</v>
      </c>
      <c r="I12" s="11" t="s">
        <v>9</v>
      </c>
      <c r="J12" s="24" t="s">
        <v>10</v>
      </c>
      <c r="K12" s="5"/>
      <c r="L12" s="6"/>
    </row>
    <row r="13" spans="1:12" s="7" customFormat="1" ht="25.5">
      <c r="A13" s="52">
        <v>28274466</v>
      </c>
      <c r="B13" s="9" t="s">
        <v>18</v>
      </c>
      <c r="C13" s="9" t="s">
        <v>7</v>
      </c>
      <c r="D13" s="9" t="s">
        <v>19</v>
      </c>
      <c r="E13" s="10">
        <v>75</v>
      </c>
      <c r="F13" s="42">
        <v>6398947</v>
      </c>
      <c r="G13" s="23">
        <v>857792</v>
      </c>
      <c r="H13" s="23">
        <v>800000</v>
      </c>
      <c r="I13" s="11" t="s">
        <v>9</v>
      </c>
      <c r="J13" s="24" t="s">
        <v>20</v>
      </c>
      <c r="K13" s="5"/>
      <c r="L13" s="6"/>
    </row>
    <row r="14" spans="1:12" s="7" customFormat="1" ht="25.5">
      <c r="A14" s="52">
        <v>63893703</v>
      </c>
      <c r="B14" s="9" t="s">
        <v>21</v>
      </c>
      <c r="C14" s="9" t="s">
        <v>7</v>
      </c>
      <c r="D14" s="9" t="s">
        <v>22</v>
      </c>
      <c r="E14" s="10">
        <v>52</v>
      </c>
      <c r="F14" s="42">
        <v>9669060</v>
      </c>
      <c r="G14" s="23">
        <v>563696</v>
      </c>
      <c r="H14" s="23">
        <v>526000</v>
      </c>
      <c r="I14" s="11" t="s">
        <v>9</v>
      </c>
      <c r="J14" s="24" t="s">
        <v>13</v>
      </c>
      <c r="K14" s="5"/>
      <c r="L14" s="6"/>
    </row>
    <row r="15" spans="1:12" s="7" customFormat="1" ht="25.5">
      <c r="A15" s="52">
        <v>394190</v>
      </c>
      <c r="B15" s="9" t="s">
        <v>23</v>
      </c>
      <c r="C15" s="9" t="s">
        <v>7</v>
      </c>
      <c r="D15" s="9" t="s">
        <v>24</v>
      </c>
      <c r="E15" s="10">
        <v>80</v>
      </c>
      <c r="F15" s="42">
        <v>6934512</v>
      </c>
      <c r="G15" s="23">
        <v>685988</v>
      </c>
      <c r="H15" s="23">
        <v>640000</v>
      </c>
      <c r="I15" s="11" t="s">
        <v>9</v>
      </c>
      <c r="J15" s="24" t="s">
        <v>10</v>
      </c>
      <c r="K15" s="5"/>
      <c r="L15" s="6"/>
    </row>
    <row r="16" spans="1:12" s="7" customFormat="1" ht="25.5">
      <c r="A16" s="52">
        <v>842044</v>
      </c>
      <c r="B16" s="9" t="s">
        <v>25</v>
      </c>
      <c r="C16" s="9" t="s">
        <v>7</v>
      </c>
      <c r="D16" s="9" t="s">
        <v>26</v>
      </c>
      <c r="E16" s="10">
        <v>27</v>
      </c>
      <c r="F16" s="42">
        <v>4616210</v>
      </c>
      <c r="G16" s="23">
        <v>159614</v>
      </c>
      <c r="H16" s="23">
        <v>149000</v>
      </c>
      <c r="I16" s="11" t="s">
        <v>9</v>
      </c>
      <c r="J16" s="24" t="s">
        <v>13</v>
      </c>
      <c r="K16" s="5"/>
      <c r="L16" s="6"/>
    </row>
    <row r="17" spans="1:12" s="7" customFormat="1" ht="38.25">
      <c r="A17" s="52">
        <v>70188467</v>
      </c>
      <c r="B17" s="9" t="s">
        <v>27</v>
      </c>
      <c r="C17" s="9" t="s">
        <v>7</v>
      </c>
      <c r="D17" s="9" t="s">
        <v>122</v>
      </c>
      <c r="E17" s="10">
        <v>98</v>
      </c>
      <c r="F17" s="42">
        <v>5237579</v>
      </c>
      <c r="G17" s="23">
        <v>1230941</v>
      </c>
      <c r="H17" s="23">
        <v>1149000</v>
      </c>
      <c r="I17" s="11" t="s">
        <v>9</v>
      </c>
      <c r="J17" s="24" t="s">
        <v>13</v>
      </c>
      <c r="K17" s="5"/>
      <c r="L17" s="6"/>
    </row>
    <row r="18" spans="1:12" s="7" customFormat="1" ht="38.25">
      <c r="A18" s="52">
        <v>43379168</v>
      </c>
      <c r="B18" s="9" t="s">
        <v>28</v>
      </c>
      <c r="C18" s="9" t="s">
        <v>7</v>
      </c>
      <c r="D18" s="9" t="s">
        <v>29</v>
      </c>
      <c r="E18" s="10">
        <v>54</v>
      </c>
      <c r="F18" s="42">
        <v>3875788</v>
      </c>
      <c r="G18" s="23">
        <v>666512</v>
      </c>
      <c r="H18" s="23">
        <v>622000</v>
      </c>
      <c r="I18" s="11" t="s">
        <v>9</v>
      </c>
      <c r="J18" s="24" t="s">
        <v>13</v>
      </c>
      <c r="K18" s="5"/>
      <c r="L18" s="6"/>
    </row>
    <row r="19" spans="1:12" s="7" customFormat="1" ht="38.25">
      <c r="A19" s="52">
        <v>839345</v>
      </c>
      <c r="B19" s="9" t="s">
        <v>6</v>
      </c>
      <c r="C19" s="9" t="s">
        <v>30</v>
      </c>
      <c r="D19" s="9" t="s">
        <v>31</v>
      </c>
      <c r="E19" s="10">
        <v>14</v>
      </c>
      <c r="F19" s="42">
        <v>4095808</v>
      </c>
      <c r="G19" s="23">
        <v>68000</v>
      </c>
      <c r="H19" s="23">
        <v>63000</v>
      </c>
      <c r="I19" s="11" t="s">
        <v>9</v>
      </c>
      <c r="J19" s="24" t="s">
        <v>10</v>
      </c>
      <c r="K19" s="12"/>
      <c r="L19" s="6"/>
    </row>
    <row r="20" spans="1:12" s="7" customFormat="1" ht="38.25">
      <c r="A20" s="52">
        <v>839345</v>
      </c>
      <c r="B20" s="9" t="s">
        <v>6</v>
      </c>
      <c r="C20" s="9" t="s">
        <v>32</v>
      </c>
      <c r="D20" s="9" t="s">
        <v>33</v>
      </c>
      <c r="E20" s="10">
        <v>33</v>
      </c>
      <c r="F20" s="42">
        <v>7089466</v>
      </c>
      <c r="G20" s="23">
        <v>560897</v>
      </c>
      <c r="H20" s="23">
        <v>523000</v>
      </c>
      <c r="I20" s="11" t="s">
        <v>9</v>
      </c>
      <c r="J20" s="24" t="s">
        <v>10</v>
      </c>
      <c r="K20" s="5"/>
      <c r="L20" s="6"/>
    </row>
    <row r="21" spans="1:12" s="7" customFormat="1" ht="25.5">
      <c r="A21" s="52">
        <v>73635120</v>
      </c>
      <c r="B21" s="9" t="s">
        <v>17</v>
      </c>
      <c r="C21" s="9" t="s">
        <v>32</v>
      </c>
      <c r="D21" s="9" t="s">
        <v>17</v>
      </c>
      <c r="E21" s="10">
        <v>16</v>
      </c>
      <c r="F21" s="42">
        <v>5033324</v>
      </c>
      <c r="G21" s="23">
        <v>180000</v>
      </c>
      <c r="H21" s="23">
        <v>168000</v>
      </c>
      <c r="I21" s="11" t="s">
        <v>9</v>
      </c>
      <c r="J21" s="24" t="s">
        <v>10</v>
      </c>
      <c r="K21" s="5"/>
      <c r="L21" s="6"/>
    </row>
    <row r="22" spans="1:12" s="7" customFormat="1" ht="25.5">
      <c r="A22" s="52">
        <v>63893703</v>
      </c>
      <c r="B22" s="9" t="s">
        <v>21</v>
      </c>
      <c r="C22" s="9" t="s">
        <v>32</v>
      </c>
      <c r="D22" s="9" t="s">
        <v>34</v>
      </c>
      <c r="E22" s="10">
        <v>28</v>
      </c>
      <c r="F22" s="42">
        <v>6465391</v>
      </c>
      <c r="G22" s="23">
        <v>437502</v>
      </c>
      <c r="H22" s="23">
        <v>408000</v>
      </c>
      <c r="I22" s="11" t="s">
        <v>9</v>
      </c>
      <c r="J22" s="24" t="s">
        <v>13</v>
      </c>
      <c r="K22" s="5"/>
      <c r="L22" s="6"/>
    </row>
    <row r="23" spans="1:12" s="7" customFormat="1" ht="25.5">
      <c r="A23" s="52">
        <v>26216701</v>
      </c>
      <c r="B23" s="9" t="s">
        <v>35</v>
      </c>
      <c r="C23" s="9" t="s">
        <v>32</v>
      </c>
      <c r="D23" s="9" t="s">
        <v>36</v>
      </c>
      <c r="E23" s="10">
        <v>30</v>
      </c>
      <c r="F23" s="42">
        <v>7612969</v>
      </c>
      <c r="G23" s="23">
        <v>283930</v>
      </c>
      <c r="H23" s="23">
        <v>265000</v>
      </c>
      <c r="I23" s="11" t="s">
        <v>37</v>
      </c>
      <c r="J23" s="24" t="s">
        <v>38</v>
      </c>
      <c r="K23" s="5"/>
      <c r="L23" s="6"/>
    </row>
    <row r="24" spans="1:12" s="7" customFormat="1" ht="38.25">
      <c r="A24" s="52">
        <v>70188467</v>
      </c>
      <c r="B24" s="9" t="s">
        <v>27</v>
      </c>
      <c r="C24" s="9" t="s">
        <v>32</v>
      </c>
      <c r="D24" s="9" t="s">
        <v>123</v>
      </c>
      <c r="E24" s="10">
        <v>28</v>
      </c>
      <c r="F24" s="42">
        <v>1045516</v>
      </c>
      <c r="G24" s="23">
        <v>539132</v>
      </c>
      <c r="H24" s="23">
        <v>503000</v>
      </c>
      <c r="I24" s="11" t="s">
        <v>9</v>
      </c>
      <c r="J24" s="24" t="s">
        <v>13</v>
      </c>
      <c r="K24" s="5"/>
      <c r="L24" s="6"/>
    </row>
    <row r="25" spans="1:12" s="7" customFormat="1" ht="25.5">
      <c r="A25" s="52">
        <v>43379168</v>
      </c>
      <c r="B25" s="9" t="s">
        <v>28</v>
      </c>
      <c r="C25" s="9" t="s">
        <v>32</v>
      </c>
      <c r="D25" s="9" t="s">
        <v>121</v>
      </c>
      <c r="E25" s="10">
        <v>40</v>
      </c>
      <c r="F25" s="42">
        <v>4016423</v>
      </c>
      <c r="G25" s="23">
        <v>549653</v>
      </c>
      <c r="H25" s="23">
        <v>513000</v>
      </c>
      <c r="I25" s="11" t="s">
        <v>9</v>
      </c>
      <c r="J25" s="24" t="s">
        <v>13</v>
      </c>
      <c r="K25" s="5"/>
      <c r="L25" s="6"/>
    </row>
    <row r="26" spans="1:11" s="7" customFormat="1" ht="25.5">
      <c r="A26" s="52">
        <v>839345</v>
      </c>
      <c r="B26" s="9" t="s">
        <v>6</v>
      </c>
      <c r="C26" s="25" t="s">
        <v>40</v>
      </c>
      <c r="D26" s="9" t="s">
        <v>41</v>
      </c>
      <c r="E26" s="11" t="s">
        <v>42</v>
      </c>
      <c r="F26" s="43">
        <v>5830343</v>
      </c>
      <c r="G26" s="26">
        <v>27000</v>
      </c>
      <c r="H26" s="26">
        <v>25000</v>
      </c>
      <c r="I26" s="13" t="s">
        <v>9</v>
      </c>
      <c r="J26" s="50" t="s">
        <v>43</v>
      </c>
      <c r="K26" s="5"/>
    </row>
    <row r="27" spans="1:11" s="7" customFormat="1" ht="51">
      <c r="A27" s="52">
        <v>27668240</v>
      </c>
      <c r="B27" s="9" t="s">
        <v>118</v>
      </c>
      <c r="C27" s="25" t="s">
        <v>40</v>
      </c>
      <c r="D27" s="9" t="s">
        <v>110</v>
      </c>
      <c r="E27" s="11"/>
      <c r="F27" s="43">
        <v>7700422</v>
      </c>
      <c r="G27" s="26">
        <v>411971.7</v>
      </c>
      <c r="H27" s="26">
        <v>384000</v>
      </c>
      <c r="I27" s="13" t="s">
        <v>46</v>
      </c>
      <c r="J27" s="50" t="s">
        <v>20</v>
      </c>
      <c r="K27" s="5"/>
    </row>
    <row r="28" spans="1:11" s="7" customFormat="1" ht="38.25">
      <c r="A28" s="52">
        <v>44990260</v>
      </c>
      <c r="B28" s="9" t="s">
        <v>44</v>
      </c>
      <c r="C28" s="25" t="s">
        <v>40</v>
      </c>
      <c r="D28" s="9" t="s">
        <v>45</v>
      </c>
      <c r="E28" s="13"/>
      <c r="F28" s="44">
        <v>2557883</v>
      </c>
      <c r="G28" s="26">
        <v>412871</v>
      </c>
      <c r="H28" s="26">
        <v>385000</v>
      </c>
      <c r="I28" s="13" t="s">
        <v>46</v>
      </c>
      <c r="J28" s="50" t="s">
        <v>43</v>
      </c>
      <c r="K28" s="5"/>
    </row>
    <row r="29" spans="1:11" s="7" customFormat="1" ht="25.5">
      <c r="A29" s="52">
        <v>44990260</v>
      </c>
      <c r="B29" s="9" t="s">
        <v>44</v>
      </c>
      <c r="C29" s="25" t="s">
        <v>40</v>
      </c>
      <c r="D29" s="9" t="s">
        <v>47</v>
      </c>
      <c r="E29" s="13"/>
      <c r="F29" s="44">
        <v>3906116</v>
      </c>
      <c r="G29" s="26">
        <v>58337</v>
      </c>
      <c r="H29" s="26">
        <v>54000</v>
      </c>
      <c r="I29" s="13" t="s">
        <v>46</v>
      </c>
      <c r="J29" s="50" t="s">
        <v>43</v>
      </c>
      <c r="K29" s="5"/>
    </row>
    <row r="30" spans="1:11" s="7" customFormat="1" ht="25.5">
      <c r="A30" s="52">
        <v>44990260</v>
      </c>
      <c r="B30" s="9" t="s">
        <v>44</v>
      </c>
      <c r="C30" s="25" t="s">
        <v>40</v>
      </c>
      <c r="D30" s="9" t="s">
        <v>48</v>
      </c>
      <c r="E30" s="13"/>
      <c r="F30" s="44">
        <v>3976960</v>
      </c>
      <c r="G30" s="26">
        <v>102751</v>
      </c>
      <c r="H30" s="26">
        <v>95000</v>
      </c>
      <c r="I30" s="13" t="s">
        <v>46</v>
      </c>
      <c r="J30" s="50" t="s">
        <v>43</v>
      </c>
      <c r="K30" s="5"/>
    </row>
    <row r="31" spans="1:11" s="7" customFormat="1" ht="25.5">
      <c r="A31" s="52">
        <v>44990260</v>
      </c>
      <c r="B31" s="9" t="s">
        <v>44</v>
      </c>
      <c r="C31" s="25" t="s">
        <v>40</v>
      </c>
      <c r="D31" s="9" t="s">
        <v>49</v>
      </c>
      <c r="E31" s="13"/>
      <c r="F31" s="44">
        <v>3991844</v>
      </c>
      <c r="G31" s="26">
        <v>49271</v>
      </c>
      <c r="H31" s="26">
        <v>46000</v>
      </c>
      <c r="I31" s="13" t="s">
        <v>46</v>
      </c>
      <c r="J31" s="50" t="s">
        <v>43</v>
      </c>
      <c r="K31" s="5"/>
    </row>
    <row r="32" spans="1:11" s="7" customFormat="1" ht="25.5">
      <c r="A32" s="52">
        <v>44990260</v>
      </c>
      <c r="B32" s="9" t="s">
        <v>44</v>
      </c>
      <c r="C32" s="25" t="s">
        <v>40</v>
      </c>
      <c r="D32" s="9" t="s">
        <v>50</v>
      </c>
      <c r="E32" s="13"/>
      <c r="F32" s="44">
        <v>4825511</v>
      </c>
      <c r="G32" s="26">
        <v>102499</v>
      </c>
      <c r="H32" s="26">
        <v>95000</v>
      </c>
      <c r="I32" s="13" t="s">
        <v>46</v>
      </c>
      <c r="J32" s="50" t="s">
        <v>43</v>
      </c>
      <c r="K32" s="5"/>
    </row>
    <row r="33" spans="1:11" s="7" customFormat="1" ht="25.5">
      <c r="A33" s="52">
        <v>44990260</v>
      </c>
      <c r="B33" s="9" t="s">
        <v>44</v>
      </c>
      <c r="C33" s="25" t="s">
        <v>40</v>
      </c>
      <c r="D33" s="9" t="s">
        <v>51</v>
      </c>
      <c r="E33" s="13"/>
      <c r="F33" s="44">
        <v>6479187</v>
      </c>
      <c r="G33" s="26">
        <v>234980</v>
      </c>
      <c r="H33" s="26">
        <v>219000</v>
      </c>
      <c r="I33" s="13" t="s">
        <v>46</v>
      </c>
      <c r="J33" s="50" t="s">
        <v>43</v>
      </c>
      <c r="K33" s="5"/>
    </row>
    <row r="34" spans="1:11" s="7" customFormat="1" ht="25.5">
      <c r="A34" s="52">
        <v>44990260</v>
      </c>
      <c r="B34" s="9" t="s">
        <v>44</v>
      </c>
      <c r="C34" s="25" t="s">
        <v>40</v>
      </c>
      <c r="D34" s="9" t="s">
        <v>52</v>
      </c>
      <c r="E34" s="13"/>
      <c r="F34" s="44">
        <v>6622088</v>
      </c>
      <c r="G34" s="26">
        <v>61945</v>
      </c>
      <c r="H34" s="26">
        <v>57000</v>
      </c>
      <c r="I34" s="13" t="s">
        <v>46</v>
      </c>
      <c r="J34" s="50" t="s">
        <v>43</v>
      </c>
      <c r="K34" s="5"/>
    </row>
    <row r="35" spans="1:11" s="7" customFormat="1" ht="27.75" customHeight="1">
      <c r="A35" s="52">
        <v>65189337</v>
      </c>
      <c r="B35" s="9" t="s">
        <v>111</v>
      </c>
      <c r="C35" s="25" t="s">
        <v>40</v>
      </c>
      <c r="D35" s="9" t="s">
        <v>53</v>
      </c>
      <c r="E35" s="13"/>
      <c r="F35" s="44">
        <v>9594872</v>
      </c>
      <c r="G35" s="26">
        <v>36636</v>
      </c>
      <c r="H35" s="26">
        <v>34000</v>
      </c>
      <c r="I35" s="13" t="s">
        <v>46</v>
      </c>
      <c r="J35" s="50" t="s">
        <v>20</v>
      </c>
      <c r="K35" s="5"/>
    </row>
    <row r="36" spans="1:11" s="7" customFormat="1" ht="25.5">
      <c r="A36" s="52">
        <v>75136295</v>
      </c>
      <c r="B36" s="9" t="s">
        <v>14</v>
      </c>
      <c r="C36" s="25" t="s">
        <v>40</v>
      </c>
      <c r="D36" s="9" t="s">
        <v>53</v>
      </c>
      <c r="E36" s="13"/>
      <c r="F36" s="44">
        <v>1736199</v>
      </c>
      <c r="G36" s="26">
        <v>288000</v>
      </c>
      <c r="H36" s="26">
        <v>268000</v>
      </c>
      <c r="I36" s="13" t="s">
        <v>9</v>
      </c>
      <c r="J36" s="24" t="s">
        <v>13</v>
      </c>
      <c r="K36" s="5"/>
    </row>
    <row r="37" spans="1:11" s="7" customFormat="1" ht="33" customHeight="1">
      <c r="A37" s="52">
        <v>28560531</v>
      </c>
      <c r="B37" s="9" t="s">
        <v>112</v>
      </c>
      <c r="C37" s="25" t="s">
        <v>40</v>
      </c>
      <c r="D37" s="9" t="s">
        <v>54</v>
      </c>
      <c r="E37" s="13"/>
      <c r="F37" s="44">
        <v>3692824</v>
      </c>
      <c r="G37" s="26">
        <v>32057</v>
      </c>
      <c r="H37" s="26">
        <v>29000</v>
      </c>
      <c r="I37" s="13" t="s">
        <v>55</v>
      </c>
      <c r="J37" s="24" t="s">
        <v>56</v>
      </c>
      <c r="K37" s="5"/>
    </row>
    <row r="38" spans="1:11" s="7" customFormat="1" ht="25.5">
      <c r="A38" s="52">
        <v>63893703</v>
      </c>
      <c r="B38" s="9" t="s">
        <v>21</v>
      </c>
      <c r="C38" s="25" t="s">
        <v>40</v>
      </c>
      <c r="D38" s="9" t="s">
        <v>22</v>
      </c>
      <c r="E38" s="13"/>
      <c r="F38" s="44">
        <v>6397698</v>
      </c>
      <c r="G38" s="26">
        <v>85810</v>
      </c>
      <c r="H38" s="26">
        <v>80000</v>
      </c>
      <c r="I38" s="13" t="s">
        <v>9</v>
      </c>
      <c r="J38" s="24" t="s">
        <v>13</v>
      </c>
      <c r="K38" s="5"/>
    </row>
    <row r="39" spans="1:11" s="7" customFormat="1" ht="25.5">
      <c r="A39" s="52">
        <v>49026852</v>
      </c>
      <c r="B39" s="9" t="s">
        <v>57</v>
      </c>
      <c r="C39" s="25" t="s">
        <v>40</v>
      </c>
      <c r="D39" s="9" t="s">
        <v>58</v>
      </c>
      <c r="E39" s="13"/>
      <c r="F39" s="44">
        <v>5419838</v>
      </c>
      <c r="G39" s="26">
        <v>211831</v>
      </c>
      <c r="H39" s="26">
        <v>197000</v>
      </c>
      <c r="I39" s="13" t="s">
        <v>46</v>
      </c>
      <c r="J39" s="24" t="s">
        <v>10</v>
      </c>
      <c r="K39" s="5"/>
    </row>
    <row r="40" spans="1:11" s="7" customFormat="1" ht="25.5">
      <c r="A40" s="52">
        <v>47224444</v>
      </c>
      <c r="B40" s="9" t="s">
        <v>59</v>
      </c>
      <c r="C40" s="25" t="s">
        <v>40</v>
      </c>
      <c r="D40" s="9" t="s">
        <v>60</v>
      </c>
      <c r="E40" s="13"/>
      <c r="F40" s="44">
        <v>2581376</v>
      </c>
      <c r="G40" s="26">
        <v>163094</v>
      </c>
      <c r="H40" s="26">
        <v>152000</v>
      </c>
      <c r="I40" s="13" t="s">
        <v>46</v>
      </c>
      <c r="J40" s="24" t="s">
        <v>10</v>
      </c>
      <c r="K40" s="5"/>
    </row>
    <row r="41" spans="1:11" s="7" customFormat="1" ht="38.25">
      <c r="A41" s="52">
        <v>400840</v>
      </c>
      <c r="B41" s="9" t="s">
        <v>113</v>
      </c>
      <c r="C41" s="25" t="s">
        <v>40</v>
      </c>
      <c r="D41" s="9" t="s">
        <v>53</v>
      </c>
      <c r="E41" s="13"/>
      <c r="F41" s="44">
        <v>1406919</v>
      </c>
      <c r="G41" s="26">
        <v>1263000</v>
      </c>
      <c r="H41" s="26">
        <v>1179000</v>
      </c>
      <c r="I41" s="13" t="s">
        <v>46</v>
      </c>
      <c r="J41" s="24" t="s">
        <v>13</v>
      </c>
      <c r="K41" s="5"/>
    </row>
    <row r="42" spans="1:11" s="7" customFormat="1" ht="38.25">
      <c r="A42" s="52">
        <v>267538</v>
      </c>
      <c r="B42" s="9" t="s">
        <v>61</v>
      </c>
      <c r="C42" s="25" t="s">
        <v>40</v>
      </c>
      <c r="D42" s="9" t="s">
        <v>62</v>
      </c>
      <c r="E42" s="13"/>
      <c r="F42" s="44">
        <v>1003837</v>
      </c>
      <c r="G42" s="26">
        <v>301835</v>
      </c>
      <c r="H42" s="26">
        <v>281000</v>
      </c>
      <c r="I42" s="13" t="s">
        <v>46</v>
      </c>
      <c r="J42" s="24" t="s">
        <v>13</v>
      </c>
      <c r="K42" s="5"/>
    </row>
    <row r="43" spans="1:11" s="7" customFormat="1" ht="38.25">
      <c r="A43" s="52">
        <v>267759</v>
      </c>
      <c r="B43" s="9" t="s">
        <v>63</v>
      </c>
      <c r="C43" s="25" t="s">
        <v>40</v>
      </c>
      <c r="D43" s="9" t="s">
        <v>64</v>
      </c>
      <c r="E43" s="13"/>
      <c r="F43" s="44">
        <v>4357047</v>
      </c>
      <c r="G43" s="26">
        <v>316299</v>
      </c>
      <c r="H43" s="26">
        <v>295000</v>
      </c>
      <c r="I43" s="13" t="s">
        <v>46</v>
      </c>
      <c r="J43" s="24" t="s">
        <v>13</v>
      </c>
      <c r="K43" s="5"/>
    </row>
    <row r="44" spans="1:11" s="7" customFormat="1" ht="25.5">
      <c r="A44" s="52">
        <v>289931</v>
      </c>
      <c r="B44" s="9" t="s">
        <v>65</v>
      </c>
      <c r="C44" s="25" t="s">
        <v>40</v>
      </c>
      <c r="D44" s="9" t="s">
        <v>66</v>
      </c>
      <c r="E44" s="13"/>
      <c r="F44" s="44">
        <v>4159384</v>
      </c>
      <c r="G44" s="26">
        <v>32558</v>
      </c>
      <c r="H44" s="26">
        <v>30000</v>
      </c>
      <c r="I44" s="13" t="s">
        <v>46</v>
      </c>
      <c r="J44" s="24" t="s">
        <v>13</v>
      </c>
      <c r="K44" s="5"/>
    </row>
    <row r="45" spans="1:11" s="7" customFormat="1" ht="25.5">
      <c r="A45" s="52">
        <v>248843</v>
      </c>
      <c r="B45" s="9" t="s">
        <v>67</v>
      </c>
      <c r="C45" s="25" t="s">
        <v>40</v>
      </c>
      <c r="D45" s="9" t="s">
        <v>68</v>
      </c>
      <c r="E45" s="13"/>
      <c r="F45" s="44">
        <v>4999449</v>
      </c>
      <c r="G45" s="26">
        <v>185408</v>
      </c>
      <c r="H45" s="26">
        <v>173000</v>
      </c>
      <c r="I45" s="13" t="s">
        <v>46</v>
      </c>
      <c r="J45" s="24" t="s">
        <v>13</v>
      </c>
      <c r="K45" s="5"/>
    </row>
    <row r="46" spans="1:11" s="7" customFormat="1" ht="25.5">
      <c r="A46" s="52">
        <v>286435</v>
      </c>
      <c r="B46" s="9" t="s">
        <v>69</v>
      </c>
      <c r="C46" s="25" t="s">
        <v>40</v>
      </c>
      <c r="D46" s="9" t="s">
        <v>70</v>
      </c>
      <c r="E46" s="13"/>
      <c r="F46" s="44">
        <v>2642671</v>
      </c>
      <c r="G46" s="26">
        <v>246159</v>
      </c>
      <c r="H46" s="26">
        <v>229000</v>
      </c>
      <c r="I46" s="13" t="s">
        <v>46</v>
      </c>
      <c r="J46" s="24" t="s">
        <v>13</v>
      </c>
      <c r="K46" s="5"/>
    </row>
    <row r="47" spans="1:11" s="7" customFormat="1" ht="25.5">
      <c r="A47" s="52">
        <v>268097</v>
      </c>
      <c r="B47" s="9" t="s">
        <v>71</v>
      </c>
      <c r="C47" s="25" t="s">
        <v>40</v>
      </c>
      <c r="D47" s="9" t="s">
        <v>72</v>
      </c>
      <c r="E47" s="13"/>
      <c r="F47" s="44">
        <v>7104819</v>
      </c>
      <c r="G47" s="26">
        <v>83058</v>
      </c>
      <c r="H47" s="26">
        <v>77000</v>
      </c>
      <c r="I47" s="13" t="s">
        <v>46</v>
      </c>
      <c r="J47" s="24" t="s">
        <v>13</v>
      </c>
      <c r="K47" s="5"/>
    </row>
    <row r="48" spans="1:11" s="7" customFormat="1" ht="25.5">
      <c r="A48" s="52">
        <v>286753</v>
      </c>
      <c r="B48" s="9" t="s">
        <v>73</v>
      </c>
      <c r="C48" s="25" t="s">
        <v>40</v>
      </c>
      <c r="D48" s="9" t="s">
        <v>74</v>
      </c>
      <c r="E48" s="13"/>
      <c r="F48" s="44">
        <v>9980103</v>
      </c>
      <c r="G48" s="26">
        <v>168000</v>
      </c>
      <c r="H48" s="26">
        <v>156000</v>
      </c>
      <c r="I48" s="13" t="s">
        <v>46</v>
      </c>
      <c r="J48" s="24" t="s">
        <v>13</v>
      </c>
      <c r="K48" s="5"/>
    </row>
    <row r="49" spans="1:11" s="7" customFormat="1" ht="25.5">
      <c r="A49" s="52">
        <v>268542</v>
      </c>
      <c r="B49" s="9" t="s">
        <v>75</v>
      </c>
      <c r="C49" s="25" t="s">
        <v>40</v>
      </c>
      <c r="D49" s="9" t="s">
        <v>76</v>
      </c>
      <c r="E49" s="13"/>
      <c r="F49" s="44">
        <v>1030341</v>
      </c>
      <c r="G49" s="26">
        <v>93748</v>
      </c>
      <c r="H49" s="26">
        <v>87000</v>
      </c>
      <c r="I49" s="13" t="s">
        <v>46</v>
      </c>
      <c r="J49" s="24" t="s">
        <v>13</v>
      </c>
      <c r="K49" s="5"/>
    </row>
    <row r="50" spans="1:11" s="7" customFormat="1" ht="25.5">
      <c r="A50" s="52">
        <v>267716</v>
      </c>
      <c r="B50" s="9" t="s">
        <v>77</v>
      </c>
      <c r="C50" s="25" t="s">
        <v>40</v>
      </c>
      <c r="D50" s="9" t="s">
        <v>78</v>
      </c>
      <c r="E50" s="13"/>
      <c r="F50" s="44">
        <v>9851168</v>
      </c>
      <c r="G50" s="26">
        <v>79030</v>
      </c>
      <c r="H50" s="26">
        <v>73000</v>
      </c>
      <c r="I50" s="13" t="s">
        <v>46</v>
      </c>
      <c r="J50" s="24" t="s">
        <v>13</v>
      </c>
      <c r="K50" s="5"/>
    </row>
    <row r="51" spans="1:11" s="7" customFormat="1" ht="76.5">
      <c r="A51" s="52">
        <v>48899097</v>
      </c>
      <c r="B51" s="9" t="s">
        <v>79</v>
      </c>
      <c r="C51" s="25" t="s">
        <v>40</v>
      </c>
      <c r="D51" s="9" t="s">
        <v>80</v>
      </c>
      <c r="E51" s="13"/>
      <c r="F51" s="44">
        <v>7473401</v>
      </c>
      <c r="G51" s="26">
        <v>700714</v>
      </c>
      <c r="H51" s="26">
        <v>654000</v>
      </c>
      <c r="I51" s="13" t="s">
        <v>46</v>
      </c>
      <c r="J51" s="24" t="s">
        <v>13</v>
      </c>
      <c r="K51" s="5"/>
    </row>
    <row r="52" spans="1:11" s="7" customFormat="1" ht="25.5">
      <c r="A52" s="52">
        <v>285889</v>
      </c>
      <c r="B52" s="9" t="s">
        <v>81</v>
      </c>
      <c r="C52" s="25" t="s">
        <v>40</v>
      </c>
      <c r="D52" s="9" t="s">
        <v>82</v>
      </c>
      <c r="E52" s="13"/>
      <c r="F52" s="44">
        <v>7092323</v>
      </c>
      <c r="G52" s="26">
        <v>91176</v>
      </c>
      <c r="H52" s="26">
        <v>85000</v>
      </c>
      <c r="I52" s="13" t="s">
        <v>46</v>
      </c>
      <c r="J52" s="24" t="s">
        <v>13</v>
      </c>
      <c r="K52" s="5"/>
    </row>
    <row r="53" spans="1:11" s="7" customFormat="1" ht="25.5">
      <c r="A53" s="52">
        <v>268241</v>
      </c>
      <c r="B53" s="9" t="s">
        <v>83</v>
      </c>
      <c r="C53" s="25" t="s">
        <v>40</v>
      </c>
      <c r="D53" s="9" t="s">
        <v>84</v>
      </c>
      <c r="E53" s="13"/>
      <c r="F53" s="44">
        <v>9540347</v>
      </c>
      <c r="G53" s="26">
        <v>54109</v>
      </c>
      <c r="H53" s="26">
        <v>50000</v>
      </c>
      <c r="I53" s="13" t="s">
        <v>46</v>
      </c>
      <c r="J53" s="24" t="s">
        <v>13</v>
      </c>
      <c r="K53" s="5"/>
    </row>
    <row r="54" spans="1:11" s="7" customFormat="1" ht="25.5">
      <c r="A54" s="52">
        <v>15060233</v>
      </c>
      <c r="B54" s="9" t="s">
        <v>85</v>
      </c>
      <c r="C54" s="25" t="s">
        <v>40</v>
      </c>
      <c r="D54" s="9" t="s">
        <v>86</v>
      </c>
      <c r="E54" s="13"/>
      <c r="F54" s="44">
        <v>4631934</v>
      </c>
      <c r="G54" s="26">
        <v>351518</v>
      </c>
      <c r="H54" s="26">
        <v>328000</v>
      </c>
      <c r="I54" s="13" t="s">
        <v>46</v>
      </c>
      <c r="J54" s="24" t="s">
        <v>10</v>
      </c>
      <c r="K54" s="5"/>
    </row>
    <row r="55" spans="1:11" s="7" customFormat="1" ht="25.5">
      <c r="A55" s="52">
        <v>47224541</v>
      </c>
      <c r="B55" s="9" t="s">
        <v>87</v>
      </c>
      <c r="C55" s="25" t="s">
        <v>40</v>
      </c>
      <c r="D55" s="9" t="s">
        <v>60</v>
      </c>
      <c r="E55" s="13"/>
      <c r="F55" s="44">
        <v>5618486</v>
      </c>
      <c r="G55" s="26">
        <v>246164</v>
      </c>
      <c r="H55" s="26">
        <v>229000</v>
      </c>
      <c r="I55" s="13" t="s">
        <v>46</v>
      </c>
      <c r="J55" s="24" t="s">
        <v>10</v>
      </c>
      <c r="K55" s="5"/>
    </row>
    <row r="56" spans="1:11" s="7" customFormat="1" ht="38.25">
      <c r="A56" s="52">
        <v>71204326</v>
      </c>
      <c r="B56" s="9" t="s">
        <v>88</v>
      </c>
      <c r="C56" s="25" t="s">
        <v>40</v>
      </c>
      <c r="D56" s="9" t="s">
        <v>89</v>
      </c>
      <c r="E56" s="13"/>
      <c r="F56" s="44">
        <v>2111104</v>
      </c>
      <c r="G56" s="26">
        <v>188355</v>
      </c>
      <c r="H56" s="26">
        <v>175000</v>
      </c>
      <c r="I56" s="13" t="s">
        <v>46</v>
      </c>
      <c r="J56" s="24" t="s">
        <v>13</v>
      </c>
      <c r="K56" s="5"/>
    </row>
    <row r="57" spans="1:11" s="7" customFormat="1" ht="30" customHeight="1">
      <c r="A57" s="52">
        <v>842044</v>
      </c>
      <c r="B57" s="9" t="s">
        <v>25</v>
      </c>
      <c r="C57" s="25" t="s">
        <v>40</v>
      </c>
      <c r="D57" s="9" t="s">
        <v>53</v>
      </c>
      <c r="E57" s="13"/>
      <c r="F57" s="44">
        <v>7916360</v>
      </c>
      <c r="G57" s="26">
        <v>64635</v>
      </c>
      <c r="H57" s="26">
        <v>60000</v>
      </c>
      <c r="I57" s="13" t="s">
        <v>9</v>
      </c>
      <c r="J57" s="24" t="s">
        <v>13</v>
      </c>
      <c r="K57" s="5"/>
    </row>
    <row r="58" spans="1:11" s="7" customFormat="1" ht="30" customHeight="1">
      <c r="A58" s="52">
        <v>70188467</v>
      </c>
      <c r="B58" s="9" t="s">
        <v>27</v>
      </c>
      <c r="C58" s="25" t="s">
        <v>40</v>
      </c>
      <c r="D58" s="9" t="s">
        <v>39</v>
      </c>
      <c r="E58" s="13"/>
      <c r="F58" s="44">
        <v>2627678</v>
      </c>
      <c r="G58" s="26">
        <v>637802</v>
      </c>
      <c r="H58" s="26">
        <v>595000</v>
      </c>
      <c r="I58" s="13" t="s">
        <v>9</v>
      </c>
      <c r="J58" s="24" t="s">
        <v>13</v>
      </c>
      <c r="K58" s="5"/>
    </row>
    <row r="59" spans="1:11" s="7" customFormat="1" ht="30" customHeight="1">
      <c r="A59" s="52">
        <v>68726732</v>
      </c>
      <c r="B59" s="9" t="s">
        <v>90</v>
      </c>
      <c r="C59" s="25" t="s">
        <v>40</v>
      </c>
      <c r="D59" s="9" t="s">
        <v>90</v>
      </c>
      <c r="E59" s="13"/>
      <c r="F59" s="44">
        <v>4124928</v>
      </c>
      <c r="G59" s="26">
        <v>297117</v>
      </c>
      <c r="H59" s="26">
        <v>277000</v>
      </c>
      <c r="I59" s="13" t="s">
        <v>46</v>
      </c>
      <c r="J59" s="24" t="s">
        <v>13</v>
      </c>
      <c r="K59" s="5"/>
    </row>
    <row r="60" spans="1:11" s="7" customFormat="1" ht="30" customHeight="1">
      <c r="A60" s="52">
        <v>43379168</v>
      </c>
      <c r="B60" s="9" t="s">
        <v>28</v>
      </c>
      <c r="C60" s="25" t="s">
        <v>40</v>
      </c>
      <c r="D60" s="9" t="s">
        <v>91</v>
      </c>
      <c r="E60" s="13"/>
      <c r="F60" s="44">
        <v>3612996</v>
      </c>
      <c r="G60" s="26">
        <v>658766</v>
      </c>
      <c r="H60" s="26">
        <v>615000</v>
      </c>
      <c r="I60" s="13" t="s">
        <v>9</v>
      </c>
      <c r="J60" s="24" t="s">
        <v>13</v>
      </c>
      <c r="K60" s="5"/>
    </row>
    <row r="61" spans="1:11" s="7" customFormat="1" ht="30" customHeight="1" thickBot="1">
      <c r="A61" s="52">
        <v>70289166</v>
      </c>
      <c r="B61" s="9" t="s">
        <v>92</v>
      </c>
      <c r="C61" s="25" t="s">
        <v>40</v>
      </c>
      <c r="D61" s="9" t="s">
        <v>53</v>
      </c>
      <c r="E61" s="13"/>
      <c r="F61" s="44">
        <v>1449312</v>
      </c>
      <c r="G61" s="26">
        <v>200197</v>
      </c>
      <c r="H61" s="26">
        <v>186000</v>
      </c>
      <c r="I61" s="13" t="s">
        <v>46</v>
      </c>
      <c r="J61" s="24" t="s">
        <v>93</v>
      </c>
      <c r="K61" s="5"/>
    </row>
    <row r="62" spans="1:11" ht="13.5" thickBot="1">
      <c r="A62" s="27"/>
      <c r="B62" s="28"/>
      <c r="C62" s="28"/>
      <c r="D62" s="28"/>
      <c r="E62" s="28"/>
      <c r="F62" s="28"/>
      <c r="G62" s="45"/>
      <c r="H62" s="29">
        <f>SUM(H7:H61)</f>
        <v>19814000</v>
      </c>
      <c r="I62" s="28"/>
      <c r="J62" s="30"/>
      <c r="K62" s="4"/>
    </row>
    <row r="63" spans="1:11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13.5" thickBo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8" ht="13.5" thickBot="1">
      <c r="A66" s="14"/>
      <c r="B66" s="31" t="s">
        <v>94</v>
      </c>
      <c r="C66" s="32" t="s">
        <v>95</v>
      </c>
      <c r="D66" s="15"/>
      <c r="E66" s="15"/>
      <c r="F66" s="16"/>
      <c r="G66" s="16"/>
      <c r="H66" s="4"/>
    </row>
    <row r="67" spans="1:8" ht="12.75">
      <c r="A67" s="14"/>
      <c r="B67" s="33" t="s">
        <v>96</v>
      </c>
      <c r="C67" s="18">
        <f>H13</f>
        <v>800000</v>
      </c>
      <c r="D67" s="15"/>
      <c r="E67" s="15"/>
      <c r="F67" s="16"/>
      <c r="G67" s="16"/>
      <c r="H67" s="4"/>
    </row>
    <row r="68" spans="1:8" ht="12.75">
      <c r="A68" s="4"/>
      <c r="B68" s="34" t="s">
        <v>97</v>
      </c>
      <c r="C68" s="19">
        <f>H7+H8+H12+H15+H19+H20+H21+H26</f>
        <v>3592000</v>
      </c>
      <c r="D68" s="4"/>
      <c r="E68" s="4"/>
      <c r="F68" s="4"/>
      <c r="G68" s="4"/>
      <c r="H68" s="4"/>
    </row>
    <row r="69" spans="1:8" ht="12.75">
      <c r="A69" s="4"/>
      <c r="B69" s="34" t="s">
        <v>98</v>
      </c>
      <c r="C69" s="19">
        <f>H9+H10+H11+H14+H16+H17+H18+H22+H24+H25+H36+H38+H57+H58+H60</f>
        <v>8846000</v>
      </c>
      <c r="E69" s="4"/>
      <c r="F69" s="4"/>
      <c r="G69" s="4"/>
      <c r="H69" s="4"/>
    </row>
    <row r="70" spans="1:8" ht="12.75" hidden="1">
      <c r="A70" s="4"/>
      <c r="B70" s="34" t="s">
        <v>99</v>
      </c>
      <c r="C70" s="19"/>
      <c r="E70" s="4"/>
      <c r="F70" s="4"/>
      <c r="G70" s="4"/>
      <c r="H70" s="4"/>
    </row>
    <row r="71" spans="1:7" ht="12.75">
      <c r="A71" s="4"/>
      <c r="B71" s="34" t="s">
        <v>99</v>
      </c>
      <c r="C71" s="19">
        <f>H27+H35</f>
        <v>418000</v>
      </c>
      <c r="D71" s="4"/>
      <c r="E71" s="4"/>
      <c r="F71" s="4"/>
      <c r="G71" s="4"/>
    </row>
    <row r="72" spans="1:7" ht="12.75">
      <c r="A72" s="4"/>
      <c r="B72" s="34" t="s">
        <v>100</v>
      </c>
      <c r="C72" s="19">
        <f>H37</f>
        <v>29000</v>
      </c>
      <c r="D72" s="40"/>
      <c r="E72" s="4"/>
      <c r="F72" s="4"/>
      <c r="G72" s="4"/>
    </row>
    <row r="73" spans="1:7" ht="12.75">
      <c r="A73" s="4"/>
      <c r="B73" s="34" t="s">
        <v>101</v>
      </c>
      <c r="C73" s="19">
        <f>SUM(H28:H34)+H39+H40+H54+H55</f>
        <v>1857000</v>
      </c>
      <c r="D73" s="4"/>
      <c r="E73" s="4"/>
      <c r="F73" s="4"/>
      <c r="G73" s="4"/>
    </row>
    <row r="74" spans="1:7" ht="12.75" hidden="1">
      <c r="A74" s="4"/>
      <c r="B74" s="34" t="s">
        <v>102</v>
      </c>
      <c r="C74" s="19"/>
      <c r="D74" s="4"/>
      <c r="E74" s="4"/>
      <c r="F74" s="4"/>
      <c r="G74" s="4"/>
    </row>
    <row r="75" spans="1:7" ht="12.75">
      <c r="A75" s="4"/>
      <c r="B75" s="34" t="s">
        <v>103</v>
      </c>
      <c r="C75" s="19">
        <f>H41+H42+SUM(H43:H49)+H50+H51+H52+H53+H56+H59</f>
        <v>3821000</v>
      </c>
      <c r="D75" s="4"/>
      <c r="E75" s="4"/>
      <c r="F75" s="4"/>
      <c r="G75" s="4"/>
    </row>
    <row r="76" spans="1:7" ht="12.75">
      <c r="A76" s="4"/>
      <c r="B76" s="34" t="s">
        <v>104</v>
      </c>
      <c r="C76" s="19">
        <f>H61</f>
        <v>186000</v>
      </c>
      <c r="D76" s="4"/>
      <c r="E76" s="4"/>
      <c r="F76" s="4"/>
      <c r="G76" s="4"/>
    </row>
    <row r="77" spans="1:7" ht="12.75">
      <c r="A77" s="4"/>
      <c r="B77" s="35" t="s">
        <v>105</v>
      </c>
      <c r="C77" s="20">
        <f>H23</f>
        <v>265000</v>
      </c>
      <c r="D77" s="4"/>
      <c r="E77" s="4"/>
      <c r="F77" s="4"/>
      <c r="G77" s="4"/>
    </row>
    <row r="78" spans="1:8" ht="12.75" hidden="1">
      <c r="A78" s="4"/>
      <c r="B78" s="35" t="s">
        <v>106</v>
      </c>
      <c r="C78" s="20"/>
      <c r="D78" s="4"/>
      <c r="E78" s="4"/>
      <c r="F78" s="4"/>
      <c r="G78" s="4"/>
      <c r="H78" s="4"/>
    </row>
    <row r="79" spans="1:8" ht="12.75" hidden="1">
      <c r="A79" s="4"/>
      <c r="B79" s="35" t="s">
        <v>107</v>
      </c>
      <c r="C79" s="20"/>
      <c r="D79" s="4"/>
      <c r="E79" s="4"/>
      <c r="F79" s="4"/>
      <c r="G79" s="4"/>
      <c r="H79" s="4"/>
    </row>
    <row r="80" spans="1:8" ht="12.75" hidden="1">
      <c r="A80" s="4"/>
      <c r="B80" s="35" t="s">
        <v>108</v>
      </c>
      <c r="C80" s="20"/>
      <c r="D80" s="4"/>
      <c r="E80" s="4"/>
      <c r="F80" s="4"/>
      <c r="G80" s="4"/>
      <c r="H80" s="4"/>
    </row>
    <row r="81" spans="1:8" ht="12.75" hidden="1">
      <c r="A81" s="4"/>
      <c r="B81" s="36"/>
      <c r="C81" s="37"/>
      <c r="D81" s="4"/>
      <c r="E81" s="4"/>
      <c r="F81" s="4"/>
      <c r="G81" s="4"/>
      <c r="H81" s="4"/>
    </row>
    <row r="82" spans="1:10" ht="13.5" thickBot="1">
      <c r="A82" s="4"/>
      <c r="B82" s="38" t="s">
        <v>109</v>
      </c>
      <c r="C82" s="39">
        <f>SUM(C67:C81)</f>
        <v>19814000</v>
      </c>
      <c r="D82" s="4"/>
      <c r="E82" s="4"/>
      <c r="F82" s="4"/>
      <c r="G82" s="4"/>
      <c r="H82" s="4"/>
      <c r="I82" s="4"/>
      <c r="J82" s="4"/>
    </row>
    <row r="83" spans="1:11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</sheetData>
  <sheetProtection/>
  <mergeCells count="2">
    <mergeCell ref="A4:J4"/>
    <mergeCell ref="I6:J6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Píbilová Kateřina Ing.</dc:creator>
  <cp:keywords/>
  <dc:description/>
  <cp:lastModifiedBy>Pospíchalová Petra</cp:lastModifiedBy>
  <cp:lastPrinted>2017-08-29T12:54:30Z</cp:lastPrinted>
  <dcterms:created xsi:type="dcterms:W3CDTF">2016-01-25T17:59:18Z</dcterms:created>
  <dcterms:modified xsi:type="dcterms:W3CDTF">2017-08-31T07:32:14Z</dcterms:modified>
  <cp:category/>
  <cp:version/>
  <cp:contentType/>
  <cp:contentStatus/>
</cp:coreProperties>
</file>