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110" activeTab="0"/>
  </bookViews>
  <sheets>
    <sheet name="RK-09-2017-36, př. 2" sheetId="1" r:id="rId1"/>
  </sheets>
  <definedNames/>
  <calcPr fullCalcOnLoad="1"/>
</workbook>
</file>

<file path=xl/sharedStrings.xml><?xml version="1.0" encoding="utf-8"?>
<sst xmlns="http://schemas.openxmlformats.org/spreadsheetml/2006/main" count="259" uniqueCount="79">
  <si>
    <t>Název, adresa ZUŠ</t>
  </si>
  <si>
    <t>Dotace získaná v minulých letech</t>
  </si>
  <si>
    <t>Kapacita školy</t>
  </si>
  <si>
    <t>odesláno do         31.1. 2017</t>
  </si>
  <si>
    <t>předloženo na tiskopise</t>
  </si>
  <si>
    <t>souhlas zřiz.</t>
  </si>
  <si>
    <t>povinné přílohy čl. 4, bod 7 a)</t>
  </si>
  <si>
    <t>povinné přílohy čl. 4, bod 7 b), c)</t>
  </si>
  <si>
    <t>min 10 tis</t>
  </si>
  <si>
    <t>max. 300 tis</t>
  </si>
  <si>
    <t>v 1 žádosti 1</t>
  </si>
  <si>
    <t>Název učební pomůcky</t>
  </si>
  <si>
    <t xml:space="preserve"> Počet žádostí za jednu školu</t>
  </si>
  <si>
    <t>Předpokládaná cena opravy n. pomůcky</t>
  </si>
  <si>
    <t>Výše požad. dotace</t>
  </si>
  <si>
    <t>Podíl dotace z ceny v %</t>
  </si>
  <si>
    <t>Max. 80%ceny</t>
  </si>
  <si>
    <t>1.</t>
  </si>
  <si>
    <r>
      <t xml:space="preserve">ZUŠ Pacov,                               </t>
    </r>
    <r>
      <rPr>
        <sz val="10"/>
        <rFont val="Arial CE"/>
        <family val="0"/>
      </rPr>
      <t xml:space="preserve"> Španovského 319, 395 01 Pacov</t>
    </r>
  </si>
  <si>
    <t>A</t>
  </si>
  <si>
    <t>Keyboard - Yamaha PSR S 970</t>
  </si>
  <si>
    <t>2.</t>
  </si>
  <si>
    <t>Akordeon PIATANESI, 96 basů, pravá ruka 4 hlas, levá 5 hlas</t>
  </si>
  <si>
    <t>3.</t>
  </si>
  <si>
    <t>4.</t>
  </si>
  <si>
    <t>Acordeon Scandalli Air I S</t>
  </si>
  <si>
    <t>5.</t>
  </si>
  <si>
    <t>Pozoun Arnolds&amp;sons, model TERRA ASL 634 G, Arnold Stolzen GmbH, Wiesbaden-Bierstadt</t>
  </si>
  <si>
    <t>6.</t>
  </si>
  <si>
    <t>2 x projektor NEC M311X + 2 x promítací plátno Projecta manual 160 a 180 cm</t>
  </si>
  <si>
    <t>7.</t>
  </si>
  <si>
    <t>Akordeon PIGINI Professional P130</t>
  </si>
  <si>
    <t>Baryton saxofon Yamaha YBS-32</t>
  </si>
  <si>
    <t>8.</t>
  </si>
  <si>
    <t>N</t>
  </si>
  <si>
    <t>Akordeon Carmen 24, DELICIA Hořovice</t>
  </si>
  <si>
    <t>Soprán saxofon Yamaha YSS 475 II, výrobce Yamaha</t>
  </si>
  <si>
    <t>9.</t>
  </si>
  <si>
    <t>10.</t>
  </si>
  <si>
    <t>Křídlo Petrof Op. No. 41613</t>
  </si>
  <si>
    <t>11.</t>
  </si>
  <si>
    <t>Ozvučovací systém JBL EON208P/230</t>
  </si>
  <si>
    <t>12.</t>
  </si>
  <si>
    <t>Pianino Yamaha P121</t>
  </si>
  <si>
    <t>Fagot / Bassoon WS 5013-2-0, Schreiber</t>
  </si>
  <si>
    <t>13.</t>
  </si>
  <si>
    <t>tenor saxofon B YAMAHA ATS 280</t>
  </si>
  <si>
    <t>14.</t>
  </si>
  <si>
    <t>Saxofon Baryton Yamaha YBS 32E</t>
  </si>
  <si>
    <t xml:space="preserve">Grafický lis s volantem 50 x 100 včetně příslušenství, vírobce JÍNA </t>
  </si>
  <si>
    <t>15.</t>
  </si>
  <si>
    <t>Bicí souprava - typ ESSential Force Studio Set, Sonor</t>
  </si>
  <si>
    <t>Velikostně celé housle barokního typu, výrobce mistr houslař Pavel Celý</t>
  </si>
  <si>
    <t>16.</t>
  </si>
  <si>
    <t>pianino Yamaha B2 PE leštěný eben</t>
  </si>
  <si>
    <t>17.</t>
  </si>
  <si>
    <t>klavír Hofmann a Czerny op 26836</t>
  </si>
  <si>
    <r>
      <t xml:space="preserve">ZUŠ Pelhřimov,                                                          </t>
    </r>
    <r>
      <rPr>
        <sz val="10"/>
        <rFont val="Arial CE"/>
        <family val="0"/>
      </rPr>
      <t xml:space="preserve">  Pod Kalvárií 850, 393 01 Pelhřimov</t>
    </r>
  </si>
  <si>
    <r>
      <t xml:space="preserve">Základní umělecká škola Třebíč, </t>
    </r>
    <r>
      <rPr>
        <sz val="10"/>
        <rFont val="Arial CE"/>
        <family val="0"/>
      </rPr>
      <t>Masarykovo náměstí 1313/12, 674 01 Třebíč</t>
    </r>
  </si>
  <si>
    <r>
      <rPr>
        <sz val="10"/>
        <rFont val="Arial CE"/>
        <family val="0"/>
      </rPr>
      <t xml:space="preserve">Klavír Steinway &amp; Sons, opus 177 114, typ B. </t>
    </r>
    <r>
      <rPr>
        <b/>
        <sz val="10"/>
        <rFont val="Arial CE"/>
        <family val="0"/>
      </rPr>
      <t>Generální OPRAVA</t>
    </r>
  </si>
  <si>
    <r>
      <t xml:space="preserve">ZUŠ Třešť,                                           </t>
    </r>
    <r>
      <rPr>
        <sz val="10"/>
        <rFont val="Arial CE"/>
        <family val="0"/>
      </rPr>
      <t>Revoluční 20, 589 01 Třešť</t>
    </r>
  </si>
  <si>
    <r>
      <t xml:space="preserve">ZUŠ Moravské  Budějovice,       </t>
    </r>
    <r>
      <rPr>
        <sz val="10"/>
        <rFont val="Arial CE"/>
        <family val="0"/>
      </rPr>
      <t>Havlíčkova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>933, 676 02 Moravské Budějovice</t>
    </r>
  </si>
  <si>
    <r>
      <t xml:space="preserve">Základní umělecká škola Velké Meziříčí, </t>
    </r>
    <r>
      <rPr>
        <sz val="10"/>
        <rFont val="Arial CE"/>
        <family val="0"/>
      </rPr>
      <t>Poříčí 808/7, 594 01 Velké Meziříčí</t>
    </r>
  </si>
  <si>
    <r>
      <t xml:space="preserve">ZUŠ Jana Štursy Nové Město na Moravě, </t>
    </r>
    <r>
      <rPr>
        <sz val="10"/>
        <rFont val="Arial CE"/>
        <family val="0"/>
      </rPr>
      <t>Vratislavovo nám. 121,                                                                  592 31 Nové Město na Moravě</t>
    </r>
  </si>
  <si>
    <r>
      <t xml:space="preserve">ZUŠ Ledeč nad Sázavou,                                                                 </t>
    </r>
    <r>
      <rPr>
        <sz val="10"/>
        <rFont val="Arial CE"/>
        <family val="0"/>
      </rPr>
      <t>Nádražní 231, 584 01 Ledeč nad Sázavou</t>
    </r>
  </si>
  <si>
    <r>
      <t xml:space="preserve">ZUŠ J. V. Stamice Havlíčkův Brod,       </t>
    </r>
    <r>
      <rPr>
        <sz val="10"/>
        <rFont val="Arial CE"/>
        <family val="0"/>
      </rPr>
      <t xml:space="preserve">Smetanovo náměstí 31, 580 01 Havlíčkův Brod     </t>
    </r>
  </si>
  <si>
    <r>
      <t xml:space="preserve">Klavírní křídlo Rosler, opus 19826, v ZUŠ inv. Č. 624, vyroben v r. 1929. </t>
    </r>
    <r>
      <rPr>
        <b/>
        <sz val="10"/>
        <rFont val="Arial CE"/>
        <family val="0"/>
      </rPr>
      <t>OPRAVA</t>
    </r>
  </si>
  <si>
    <r>
      <t xml:space="preserve">klavírní křídlo značky PETROF, opus 47799, v ZUŠ inv. Č. 34, vyroben v r. 1931. </t>
    </r>
    <r>
      <rPr>
        <b/>
        <sz val="10"/>
        <rFont val="Arial CE"/>
        <family val="0"/>
      </rPr>
      <t>OPRAVA</t>
    </r>
  </si>
  <si>
    <r>
      <t xml:space="preserve">ZUŠ Náměšť nad Oslavou, okres Třebíč </t>
    </r>
    <r>
      <rPr>
        <sz val="10"/>
        <rFont val="Arial CE"/>
        <family val="0"/>
      </rPr>
      <t>Masarykovo nám. 51, 675 71 Náměšť nad Oslavou</t>
    </r>
  </si>
  <si>
    <r>
      <t xml:space="preserve">ZŠ, ZUŠ a MŠ Lipnice nad Sázavou, </t>
    </r>
    <r>
      <rPr>
        <sz val="10"/>
        <rFont val="Arial CE"/>
        <family val="0"/>
      </rPr>
      <t>Lipnice nad Sázavou 213, 582 32 Lipnice nad Sázavou</t>
    </r>
  </si>
  <si>
    <r>
      <t xml:space="preserve">ZUŠ Bystřice nad Pernštejnem,                                                           </t>
    </r>
    <r>
      <rPr>
        <sz val="10"/>
        <rFont val="Arial CE"/>
        <family val="0"/>
      </rPr>
      <t xml:space="preserve"> Nádražní 615,                                                593 01 Bystřice nad Pernštejnem</t>
    </r>
  </si>
  <si>
    <r>
      <t xml:space="preserve">ZUŠ G. Mahlera Humpolec,             </t>
    </r>
    <r>
      <rPr>
        <sz val="10"/>
        <rFont val="Arial CE"/>
        <family val="0"/>
      </rPr>
      <t>Školní 701 396 01 Humpolec</t>
    </r>
  </si>
  <si>
    <r>
      <t xml:space="preserve">ZUŠ Polná, </t>
    </r>
    <r>
      <rPr>
        <sz val="10"/>
        <rFont val="Arial CE"/>
        <family val="0"/>
      </rPr>
      <t>Zámek 485, Polná</t>
    </r>
  </si>
  <si>
    <r>
      <t xml:space="preserve">ZUŠ Chotěboř,                                                                                   </t>
    </r>
    <r>
      <rPr>
        <sz val="10"/>
        <rFont val="Arial CE"/>
        <family val="0"/>
      </rPr>
      <t>nám. T. G. Masaryka 322,                                                                         583 01 Chotěboř</t>
    </r>
  </si>
  <si>
    <r>
      <t xml:space="preserve">Základní umělecká škola Kamenice nad Lipou, </t>
    </r>
    <r>
      <rPr>
        <sz val="10"/>
        <rFont val="Arial CE"/>
        <family val="0"/>
      </rPr>
      <t>Pelhřimovská 127, 394 70 Kamenice nad Lipou</t>
    </r>
  </si>
  <si>
    <r>
      <t xml:space="preserve">ZUŠ Telč                                            </t>
    </r>
    <r>
      <rPr>
        <sz val="10"/>
        <rFont val="Arial CE"/>
        <family val="0"/>
      </rPr>
      <t>nám. Zachariáše z Hradce 71, 588 56 Telč</t>
    </r>
  </si>
  <si>
    <t>Počet stran: 2</t>
  </si>
  <si>
    <t>Žádosti o dotaci na pořizování a opravy pomůcek ZUŠ 2017</t>
  </si>
  <si>
    <t>RK-09-2017-36,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</si>
</sst>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/>
    </xf>
    <xf numFmtId="1" fontId="2" fillId="33" borderId="14" xfId="0" applyNumberFormat="1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textRotation="90" wrapText="1"/>
    </xf>
    <xf numFmtId="3" fontId="2" fillId="33" borderId="14" xfId="0" applyNumberFormat="1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3" fillId="35" borderId="15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textRotation="90" wrapText="1"/>
    </xf>
    <xf numFmtId="1" fontId="0" fillId="36" borderId="16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1" fontId="0" fillId="36" borderId="18" xfId="0" applyNumberFormat="1" applyFont="1" applyFill="1" applyBorder="1" applyAlignment="1">
      <alignment horizontal="center" vertical="center" wrapText="1"/>
    </xf>
    <xf numFmtId="1" fontId="0" fillId="36" borderId="18" xfId="0" applyNumberFormat="1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3" fontId="2" fillId="37" borderId="14" xfId="0" applyNumberFormat="1" applyFont="1" applyFill="1" applyBorder="1" applyAlignment="1">
      <alignment horizontal="center" vertical="center" wrapText="1"/>
    </xf>
    <xf numFmtId="164" fontId="2" fillId="37" borderId="14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3" fontId="0" fillId="36" borderId="18" xfId="0" applyNumberFormat="1" applyFont="1" applyFill="1" applyBorder="1" applyAlignment="1">
      <alignment horizontal="center" vertical="center" wrapText="1"/>
    </xf>
    <xf numFmtId="164" fontId="0" fillId="36" borderId="16" xfId="0" applyNumberFormat="1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textRotation="90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3" fontId="0" fillId="36" borderId="16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textRotation="90" wrapText="1"/>
    </xf>
    <xf numFmtId="1" fontId="0" fillId="36" borderId="16" xfId="0" applyNumberFormat="1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164" fontId="0" fillId="36" borderId="18" xfId="0" applyNumberFormat="1" applyFont="1" applyFill="1" applyBorder="1" applyAlignment="1">
      <alignment horizontal="center" vertical="center" wrapText="1"/>
    </xf>
    <xf numFmtId="1" fontId="2" fillId="36" borderId="16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1" fontId="2" fillId="36" borderId="1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3" fillId="35" borderId="18" xfId="0" applyNumberFormat="1" applyFont="1" applyFill="1" applyBorder="1" applyAlignment="1">
      <alignment horizontal="center" vertical="center"/>
    </xf>
    <xf numFmtId="3" fontId="3" fillId="35" borderId="15" xfId="0" applyNumberFormat="1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left" vertical="center" wrapText="1"/>
    </xf>
    <xf numFmtId="0" fontId="2" fillId="37" borderId="14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M1" sqref="M1"/>
    </sheetView>
  </sheetViews>
  <sheetFormatPr defaultColWidth="9.00390625" defaultRowHeight="12.75"/>
  <cols>
    <col min="1" max="1" width="7.875" style="0" customWidth="1"/>
    <col min="2" max="2" width="12.875" style="0" customWidth="1"/>
    <col min="4" max="4" width="7.25390625" style="0" customWidth="1"/>
    <col min="5" max="12" width="3.125" style="0" customWidth="1"/>
    <col min="13" max="13" width="26.125" style="0" customWidth="1"/>
    <col min="14" max="14" width="6.125" style="0" customWidth="1"/>
    <col min="15" max="15" width="12.625" style="0" customWidth="1"/>
    <col min="17" max="17" width="7.625" style="0" customWidth="1"/>
    <col min="18" max="18" width="5.375" style="0" customWidth="1"/>
  </cols>
  <sheetData>
    <row r="1" spans="16:18" ht="15">
      <c r="P1" s="46"/>
      <c r="Q1" s="47"/>
      <c r="R1" s="48" t="s">
        <v>78</v>
      </c>
    </row>
    <row r="2" spans="16:18" ht="15">
      <c r="P2" s="46"/>
      <c r="R2" s="48" t="s">
        <v>76</v>
      </c>
    </row>
    <row r="3" spans="1:18" ht="13.5" thickBot="1">
      <c r="A3" s="62" t="s">
        <v>77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65" thickBot="1">
      <c r="A4" s="1"/>
      <c r="B4" s="2" t="s">
        <v>0</v>
      </c>
      <c r="C4" s="3" t="s">
        <v>1</v>
      </c>
      <c r="D4" s="4" t="s">
        <v>2</v>
      </c>
      <c r="E4" s="5" t="s">
        <v>3</v>
      </c>
      <c r="F4" s="5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7" t="s">
        <v>11</v>
      </c>
      <c r="N4" s="8" t="s">
        <v>12</v>
      </c>
      <c r="O4" s="9" t="s">
        <v>13</v>
      </c>
      <c r="P4" s="9" t="s">
        <v>14</v>
      </c>
      <c r="Q4" s="10" t="s">
        <v>15</v>
      </c>
      <c r="R4" s="3" t="s">
        <v>16</v>
      </c>
    </row>
    <row r="5" spans="1:18" ht="66" customHeight="1">
      <c r="A5" s="11" t="s">
        <v>17</v>
      </c>
      <c r="B5" s="45" t="s">
        <v>18</v>
      </c>
      <c r="C5" s="12">
        <v>286200</v>
      </c>
      <c r="D5" s="13">
        <v>190</v>
      </c>
      <c r="E5" s="14" t="s">
        <v>19</v>
      </c>
      <c r="F5" s="14" t="s">
        <v>19</v>
      </c>
      <c r="G5" s="14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>
        <v>1</v>
      </c>
      <c r="M5" s="14" t="s">
        <v>20</v>
      </c>
      <c r="N5" s="14">
        <v>1</v>
      </c>
      <c r="O5" s="15">
        <v>39900</v>
      </c>
      <c r="P5" s="15">
        <v>31900</v>
      </c>
      <c r="Q5" s="16">
        <f>SUM(P5/(O5/100))</f>
        <v>79.9498746867168</v>
      </c>
      <c r="R5" s="17" t="s">
        <v>19</v>
      </c>
    </row>
    <row r="6" spans="1:18" ht="74.25" customHeight="1">
      <c r="A6" s="34" t="s">
        <v>21</v>
      </c>
      <c r="B6" s="35" t="s">
        <v>57</v>
      </c>
      <c r="C6" s="12">
        <v>501900</v>
      </c>
      <c r="D6" s="19">
        <v>620</v>
      </c>
      <c r="E6" s="18" t="s">
        <v>19</v>
      </c>
      <c r="F6" s="18" t="s">
        <v>19</v>
      </c>
      <c r="G6" s="29" t="s">
        <v>19</v>
      </c>
      <c r="H6" s="29" t="s">
        <v>19</v>
      </c>
      <c r="I6" s="29" t="s">
        <v>19</v>
      </c>
      <c r="J6" s="29" t="s">
        <v>19</v>
      </c>
      <c r="K6" s="29" t="s">
        <v>19</v>
      </c>
      <c r="L6" s="29">
        <v>1</v>
      </c>
      <c r="M6" s="29" t="s">
        <v>22</v>
      </c>
      <c r="N6" s="29">
        <v>1</v>
      </c>
      <c r="O6" s="36">
        <v>66500</v>
      </c>
      <c r="P6" s="36">
        <v>39900</v>
      </c>
      <c r="Q6" s="32">
        <f>SUM(P6/(O6/100))</f>
        <v>60</v>
      </c>
      <c r="R6" s="37" t="s">
        <v>19</v>
      </c>
    </row>
    <row r="7" spans="1:18" ht="89.25">
      <c r="A7" s="34" t="s">
        <v>23</v>
      </c>
      <c r="B7" s="35" t="s">
        <v>58</v>
      </c>
      <c r="C7" s="12">
        <v>70000</v>
      </c>
      <c r="D7" s="19">
        <v>1600</v>
      </c>
      <c r="E7" s="18" t="s">
        <v>19</v>
      </c>
      <c r="F7" s="18" t="s">
        <v>19</v>
      </c>
      <c r="G7" s="18" t="s">
        <v>19</v>
      </c>
      <c r="H7" s="18" t="s">
        <v>19</v>
      </c>
      <c r="I7" s="18" t="s">
        <v>19</v>
      </c>
      <c r="J7" s="18" t="s">
        <v>19</v>
      </c>
      <c r="K7" s="18" t="s">
        <v>19</v>
      </c>
      <c r="L7" s="18">
        <v>1</v>
      </c>
      <c r="M7" s="29" t="s">
        <v>59</v>
      </c>
      <c r="N7" s="29">
        <v>1</v>
      </c>
      <c r="O7" s="36">
        <v>350000</v>
      </c>
      <c r="P7" s="36">
        <v>140000</v>
      </c>
      <c r="Q7" s="32">
        <f aca="true" t="shared" si="0" ref="Q7:Q27">SUM(P7/(O7/100))</f>
        <v>40</v>
      </c>
      <c r="R7" s="37" t="s">
        <v>19</v>
      </c>
    </row>
    <row r="8" spans="1:18" ht="38.25">
      <c r="A8" s="34" t="s">
        <v>24</v>
      </c>
      <c r="B8" s="35" t="s">
        <v>60</v>
      </c>
      <c r="C8" s="12">
        <v>472235</v>
      </c>
      <c r="D8" s="19">
        <v>330</v>
      </c>
      <c r="E8" s="38" t="s">
        <v>19</v>
      </c>
      <c r="F8" s="38" t="s">
        <v>19</v>
      </c>
      <c r="G8" s="38" t="s">
        <v>19</v>
      </c>
      <c r="H8" s="38" t="s">
        <v>19</v>
      </c>
      <c r="I8" s="38" t="s">
        <v>19</v>
      </c>
      <c r="J8" s="38" t="s">
        <v>19</v>
      </c>
      <c r="K8" s="38" t="s">
        <v>19</v>
      </c>
      <c r="L8" s="38">
        <v>1</v>
      </c>
      <c r="M8" s="29" t="s">
        <v>25</v>
      </c>
      <c r="N8" s="29">
        <v>1</v>
      </c>
      <c r="O8" s="36">
        <v>118000</v>
      </c>
      <c r="P8" s="36">
        <v>87300</v>
      </c>
      <c r="Q8" s="32">
        <f t="shared" si="0"/>
        <v>73.98305084745763</v>
      </c>
      <c r="R8" s="37" t="s">
        <v>19</v>
      </c>
    </row>
    <row r="9" spans="1:18" ht="99" customHeight="1">
      <c r="A9" s="39" t="s">
        <v>26</v>
      </c>
      <c r="B9" s="40" t="s">
        <v>61</v>
      </c>
      <c r="C9" s="12">
        <v>221600</v>
      </c>
      <c r="D9" s="19">
        <v>280</v>
      </c>
      <c r="E9" s="22" t="s">
        <v>19</v>
      </c>
      <c r="F9" s="22" t="s">
        <v>19</v>
      </c>
      <c r="G9" s="22" t="s">
        <v>19</v>
      </c>
      <c r="H9" s="22" t="s">
        <v>19</v>
      </c>
      <c r="I9" s="22" t="s">
        <v>19</v>
      </c>
      <c r="J9" s="22" t="s">
        <v>19</v>
      </c>
      <c r="K9" s="22" t="s">
        <v>19</v>
      </c>
      <c r="L9" s="22">
        <v>1</v>
      </c>
      <c r="M9" s="24" t="s">
        <v>27</v>
      </c>
      <c r="N9" s="24">
        <v>1</v>
      </c>
      <c r="O9" s="31">
        <v>52500</v>
      </c>
      <c r="P9" s="31">
        <v>36700</v>
      </c>
      <c r="Q9" s="41">
        <f t="shared" si="0"/>
        <v>69.9047619047619</v>
      </c>
      <c r="R9" s="33" t="s">
        <v>19</v>
      </c>
    </row>
    <row r="10" spans="1:18" ht="99" customHeight="1">
      <c r="A10" s="34" t="s">
        <v>28</v>
      </c>
      <c r="B10" s="35" t="s">
        <v>62</v>
      </c>
      <c r="C10" s="12">
        <v>340000</v>
      </c>
      <c r="D10" s="19">
        <v>550</v>
      </c>
      <c r="E10" s="38" t="s">
        <v>19</v>
      </c>
      <c r="F10" s="38" t="s">
        <v>19</v>
      </c>
      <c r="G10" s="38" t="s">
        <v>19</v>
      </c>
      <c r="H10" s="38" t="s">
        <v>19</v>
      </c>
      <c r="I10" s="38" t="s">
        <v>19</v>
      </c>
      <c r="J10" s="38" t="s">
        <v>19</v>
      </c>
      <c r="K10" s="38" t="s">
        <v>19</v>
      </c>
      <c r="L10" s="42">
        <v>4</v>
      </c>
      <c r="M10" s="29" t="s">
        <v>29</v>
      </c>
      <c r="N10" s="29">
        <v>1</v>
      </c>
      <c r="O10" s="36">
        <v>68900</v>
      </c>
      <c r="P10" s="36">
        <v>55100</v>
      </c>
      <c r="Q10" s="32">
        <f t="shared" si="0"/>
        <v>79.9709724238026</v>
      </c>
      <c r="R10" s="37" t="s">
        <v>19</v>
      </c>
    </row>
    <row r="11" spans="1:18" ht="60" customHeight="1">
      <c r="A11" s="53" t="s">
        <v>30</v>
      </c>
      <c r="B11" s="54" t="s">
        <v>63</v>
      </c>
      <c r="C11" s="49">
        <v>774501</v>
      </c>
      <c r="D11" s="51">
        <v>590</v>
      </c>
      <c r="E11" s="18" t="s">
        <v>19</v>
      </c>
      <c r="F11" s="18" t="s">
        <v>19</v>
      </c>
      <c r="G11" s="43" t="s">
        <v>19</v>
      </c>
      <c r="H11" s="57" t="s">
        <v>19</v>
      </c>
      <c r="I11" s="57" t="s">
        <v>19</v>
      </c>
      <c r="J11" s="29" t="s">
        <v>19</v>
      </c>
      <c r="K11" s="29" t="s">
        <v>19</v>
      </c>
      <c r="L11" s="29">
        <v>1</v>
      </c>
      <c r="M11" s="29" t="s">
        <v>31</v>
      </c>
      <c r="N11" s="59">
        <v>2</v>
      </c>
      <c r="O11" s="36">
        <v>118000</v>
      </c>
      <c r="P11" s="36">
        <v>82600</v>
      </c>
      <c r="Q11" s="32">
        <f>SUM(P11/(O11/100))</f>
        <v>70</v>
      </c>
      <c r="R11" s="37" t="s">
        <v>19</v>
      </c>
    </row>
    <row r="12" spans="1:18" ht="60" customHeight="1">
      <c r="A12" s="53"/>
      <c r="B12" s="54"/>
      <c r="C12" s="50"/>
      <c r="D12" s="52"/>
      <c r="E12" s="18" t="s">
        <v>19</v>
      </c>
      <c r="F12" s="18" t="s">
        <v>19</v>
      </c>
      <c r="G12" s="43" t="s">
        <v>19</v>
      </c>
      <c r="H12" s="58"/>
      <c r="I12" s="58"/>
      <c r="J12" s="29" t="s">
        <v>19</v>
      </c>
      <c r="K12" s="29" t="s">
        <v>19</v>
      </c>
      <c r="L12" s="29">
        <v>1</v>
      </c>
      <c r="M12" s="29" t="s">
        <v>32</v>
      </c>
      <c r="N12" s="59"/>
      <c r="O12" s="36">
        <v>135000</v>
      </c>
      <c r="P12" s="36">
        <v>81000</v>
      </c>
      <c r="Q12" s="32">
        <f>SUM(P12/(O12/100))</f>
        <v>60</v>
      </c>
      <c r="R12" s="37" t="s">
        <v>19</v>
      </c>
    </row>
    <row r="13" spans="1:18" ht="38.25" customHeight="1">
      <c r="A13" s="53" t="s">
        <v>33</v>
      </c>
      <c r="B13" s="60" t="s">
        <v>64</v>
      </c>
      <c r="C13" s="49">
        <v>430565</v>
      </c>
      <c r="D13" s="51">
        <v>350</v>
      </c>
      <c r="E13" s="18" t="s">
        <v>19</v>
      </c>
      <c r="F13" s="18" t="s">
        <v>19</v>
      </c>
      <c r="G13" s="43" t="s">
        <v>19</v>
      </c>
      <c r="H13" s="43" t="s">
        <v>19</v>
      </c>
      <c r="I13" s="34" t="s">
        <v>34</v>
      </c>
      <c r="J13" s="29" t="s">
        <v>19</v>
      </c>
      <c r="K13" s="29" t="s">
        <v>19</v>
      </c>
      <c r="L13" s="29">
        <v>1</v>
      </c>
      <c r="M13" s="29" t="s">
        <v>35</v>
      </c>
      <c r="N13" s="59">
        <v>2</v>
      </c>
      <c r="O13" s="36">
        <v>60000</v>
      </c>
      <c r="P13" s="36">
        <v>29400</v>
      </c>
      <c r="Q13" s="32">
        <f>SUM(P13/(O13/100))</f>
        <v>49</v>
      </c>
      <c r="R13" s="37" t="s">
        <v>19</v>
      </c>
    </row>
    <row r="14" spans="1:18" ht="38.25" customHeight="1">
      <c r="A14" s="53"/>
      <c r="B14" s="61"/>
      <c r="C14" s="50"/>
      <c r="D14" s="52"/>
      <c r="E14" s="18" t="s">
        <v>19</v>
      </c>
      <c r="F14" s="18" t="s">
        <v>19</v>
      </c>
      <c r="G14" s="18" t="s">
        <v>19</v>
      </c>
      <c r="H14" s="18" t="s">
        <v>19</v>
      </c>
      <c r="I14" s="42" t="s">
        <v>34</v>
      </c>
      <c r="J14" s="18" t="s">
        <v>19</v>
      </c>
      <c r="K14" s="18" t="s">
        <v>19</v>
      </c>
      <c r="L14" s="43">
        <v>1</v>
      </c>
      <c r="M14" s="29" t="s">
        <v>36</v>
      </c>
      <c r="N14" s="59"/>
      <c r="O14" s="36">
        <v>50700</v>
      </c>
      <c r="P14" s="36">
        <v>24800</v>
      </c>
      <c r="Q14" s="32">
        <f>SUM(P14/(O14/100))</f>
        <v>48.91518737672584</v>
      </c>
      <c r="R14" s="37" t="s">
        <v>19</v>
      </c>
    </row>
    <row r="15" spans="1:18" ht="55.5" customHeight="1">
      <c r="A15" s="65" t="s">
        <v>37</v>
      </c>
      <c r="B15" s="60" t="s">
        <v>65</v>
      </c>
      <c r="C15" s="49">
        <v>656699</v>
      </c>
      <c r="D15" s="51">
        <v>550</v>
      </c>
      <c r="E15" s="18" t="s">
        <v>19</v>
      </c>
      <c r="F15" s="18" t="s">
        <v>19</v>
      </c>
      <c r="G15" s="18" t="s">
        <v>19</v>
      </c>
      <c r="H15" s="18" t="s">
        <v>19</v>
      </c>
      <c r="I15" s="18" t="s">
        <v>19</v>
      </c>
      <c r="J15" s="18" t="s">
        <v>19</v>
      </c>
      <c r="K15" s="18" t="s">
        <v>19</v>
      </c>
      <c r="L15" s="43">
        <v>1</v>
      </c>
      <c r="M15" s="29" t="s">
        <v>66</v>
      </c>
      <c r="N15" s="55">
        <v>2</v>
      </c>
      <c r="O15" s="36">
        <v>98500</v>
      </c>
      <c r="P15" s="36">
        <v>59100</v>
      </c>
      <c r="Q15" s="32">
        <f t="shared" si="0"/>
        <v>60</v>
      </c>
      <c r="R15" s="37" t="s">
        <v>19</v>
      </c>
    </row>
    <row r="16" spans="1:18" ht="55.5" customHeight="1">
      <c r="A16" s="66"/>
      <c r="B16" s="61"/>
      <c r="C16" s="50"/>
      <c r="D16" s="52"/>
      <c r="E16" s="18" t="s">
        <v>19</v>
      </c>
      <c r="F16" s="18" t="s">
        <v>19</v>
      </c>
      <c r="G16" s="18" t="s">
        <v>19</v>
      </c>
      <c r="H16" s="18" t="s">
        <v>19</v>
      </c>
      <c r="I16" s="18" t="s">
        <v>19</v>
      </c>
      <c r="J16" s="18" t="s">
        <v>19</v>
      </c>
      <c r="K16" s="18" t="s">
        <v>19</v>
      </c>
      <c r="L16" s="43">
        <v>1</v>
      </c>
      <c r="M16" s="29" t="s">
        <v>67</v>
      </c>
      <c r="N16" s="56"/>
      <c r="O16" s="36">
        <v>97700</v>
      </c>
      <c r="P16" s="36">
        <v>76200</v>
      </c>
      <c r="Q16" s="32">
        <f t="shared" si="0"/>
        <v>77.99385875127943</v>
      </c>
      <c r="R16" s="37" t="s">
        <v>19</v>
      </c>
    </row>
    <row r="17" spans="1:18" ht="104.25" customHeight="1">
      <c r="A17" s="34" t="s">
        <v>38</v>
      </c>
      <c r="B17" s="35" t="s">
        <v>68</v>
      </c>
      <c r="C17" s="12">
        <v>180700</v>
      </c>
      <c r="D17" s="19">
        <v>550</v>
      </c>
      <c r="E17" s="18" t="s">
        <v>19</v>
      </c>
      <c r="F17" s="18" t="s">
        <v>19</v>
      </c>
      <c r="G17" s="29" t="s">
        <v>19</v>
      </c>
      <c r="H17" s="29" t="s">
        <v>19</v>
      </c>
      <c r="I17" s="34" t="s">
        <v>34</v>
      </c>
      <c r="J17" s="29" t="s">
        <v>19</v>
      </c>
      <c r="K17" s="29" t="s">
        <v>19</v>
      </c>
      <c r="L17" s="29">
        <v>1</v>
      </c>
      <c r="M17" s="29" t="s">
        <v>39</v>
      </c>
      <c r="N17" s="29">
        <v>1</v>
      </c>
      <c r="O17" s="36">
        <v>120000</v>
      </c>
      <c r="P17" s="36">
        <v>58800</v>
      </c>
      <c r="Q17" s="32">
        <f>SUM(P17/(O17/100))</f>
        <v>49</v>
      </c>
      <c r="R17" s="37" t="s">
        <v>19</v>
      </c>
    </row>
    <row r="18" spans="1:18" ht="95.25" customHeight="1">
      <c r="A18" s="34" t="s">
        <v>40</v>
      </c>
      <c r="B18" s="35" t="s">
        <v>69</v>
      </c>
      <c r="C18" s="12">
        <v>206500</v>
      </c>
      <c r="D18" s="19">
        <v>100</v>
      </c>
      <c r="E18" s="38" t="s">
        <v>19</v>
      </c>
      <c r="F18" s="38" t="s">
        <v>19</v>
      </c>
      <c r="G18" s="38" t="s">
        <v>19</v>
      </c>
      <c r="H18" s="38" t="s">
        <v>19</v>
      </c>
      <c r="I18" s="38" t="s">
        <v>19</v>
      </c>
      <c r="J18" s="38" t="s">
        <v>19</v>
      </c>
      <c r="K18" s="38" t="s">
        <v>19</v>
      </c>
      <c r="L18" s="38">
        <v>1</v>
      </c>
      <c r="M18" s="29" t="s">
        <v>41</v>
      </c>
      <c r="N18" s="29">
        <v>1</v>
      </c>
      <c r="O18" s="36">
        <v>35000</v>
      </c>
      <c r="P18" s="36">
        <v>27000</v>
      </c>
      <c r="Q18" s="32">
        <f t="shared" si="0"/>
        <v>77.14285714285714</v>
      </c>
      <c r="R18" s="37" t="s">
        <v>19</v>
      </c>
    </row>
    <row r="19" spans="1:18" ht="48" customHeight="1">
      <c r="A19" s="53" t="s">
        <v>42</v>
      </c>
      <c r="B19" s="54" t="s">
        <v>70</v>
      </c>
      <c r="C19" s="49">
        <v>575600</v>
      </c>
      <c r="D19" s="51">
        <v>405</v>
      </c>
      <c r="E19" s="38" t="s">
        <v>19</v>
      </c>
      <c r="F19" s="38" t="s">
        <v>19</v>
      </c>
      <c r="G19" s="38" t="s">
        <v>19</v>
      </c>
      <c r="H19" s="38" t="s">
        <v>19</v>
      </c>
      <c r="I19" s="38" t="s">
        <v>19</v>
      </c>
      <c r="J19" s="38" t="s">
        <v>19</v>
      </c>
      <c r="K19" s="38" t="s">
        <v>19</v>
      </c>
      <c r="L19" s="38">
        <v>1</v>
      </c>
      <c r="M19" s="29" t="s">
        <v>43</v>
      </c>
      <c r="N19" s="59">
        <v>2</v>
      </c>
      <c r="O19" s="36">
        <v>190000</v>
      </c>
      <c r="P19" s="36">
        <v>151800</v>
      </c>
      <c r="Q19" s="32">
        <f t="shared" si="0"/>
        <v>79.89473684210526</v>
      </c>
      <c r="R19" s="37" t="s">
        <v>19</v>
      </c>
    </row>
    <row r="20" spans="1:18" ht="48" customHeight="1">
      <c r="A20" s="53"/>
      <c r="B20" s="54"/>
      <c r="C20" s="50"/>
      <c r="D20" s="52"/>
      <c r="E20" s="38" t="s">
        <v>19</v>
      </c>
      <c r="F20" s="38" t="s">
        <v>19</v>
      </c>
      <c r="G20" s="38" t="s">
        <v>19</v>
      </c>
      <c r="H20" s="38" t="s">
        <v>19</v>
      </c>
      <c r="I20" s="38" t="s">
        <v>19</v>
      </c>
      <c r="J20" s="38" t="s">
        <v>19</v>
      </c>
      <c r="K20" s="38" t="s">
        <v>19</v>
      </c>
      <c r="L20" s="38">
        <v>1</v>
      </c>
      <c r="M20" s="29" t="s">
        <v>44</v>
      </c>
      <c r="N20" s="59"/>
      <c r="O20" s="36">
        <v>151200</v>
      </c>
      <c r="P20" s="36">
        <v>120800</v>
      </c>
      <c r="Q20" s="32">
        <f t="shared" si="0"/>
        <v>79.8941798941799</v>
      </c>
      <c r="R20" s="37" t="s">
        <v>19</v>
      </c>
    </row>
    <row r="21" spans="1:18" ht="88.5" customHeight="1">
      <c r="A21" s="34" t="s">
        <v>45</v>
      </c>
      <c r="B21" s="35" t="s">
        <v>71</v>
      </c>
      <c r="C21" s="12">
        <v>300600</v>
      </c>
      <c r="D21" s="19">
        <v>600</v>
      </c>
      <c r="E21" s="38" t="s">
        <v>19</v>
      </c>
      <c r="F21" s="38" t="s">
        <v>19</v>
      </c>
      <c r="G21" s="38" t="s">
        <v>19</v>
      </c>
      <c r="H21" s="42" t="s">
        <v>34</v>
      </c>
      <c r="I21" s="42" t="s">
        <v>34</v>
      </c>
      <c r="J21" s="38" t="s">
        <v>19</v>
      </c>
      <c r="K21" s="38" t="s">
        <v>19</v>
      </c>
      <c r="L21" s="18">
        <v>1</v>
      </c>
      <c r="M21" s="29" t="s">
        <v>46</v>
      </c>
      <c r="N21" s="29">
        <v>1</v>
      </c>
      <c r="O21" s="36">
        <v>37590</v>
      </c>
      <c r="P21" s="36">
        <v>30000</v>
      </c>
      <c r="Q21" s="32">
        <f t="shared" si="0"/>
        <v>79.80845969672785</v>
      </c>
      <c r="R21" s="37" t="s">
        <v>19</v>
      </c>
    </row>
    <row r="22" spans="1:18" ht="43.5" customHeight="1">
      <c r="A22" s="65" t="s">
        <v>47</v>
      </c>
      <c r="B22" s="60" t="s">
        <v>72</v>
      </c>
      <c r="C22" s="49">
        <v>420300</v>
      </c>
      <c r="D22" s="51">
        <v>300</v>
      </c>
      <c r="E22" s="38" t="s">
        <v>19</v>
      </c>
      <c r="F22" s="38" t="s">
        <v>19</v>
      </c>
      <c r="G22" s="38" t="s">
        <v>19</v>
      </c>
      <c r="H22" s="38" t="s">
        <v>19</v>
      </c>
      <c r="I22" s="38" t="s">
        <v>19</v>
      </c>
      <c r="J22" s="38" t="s">
        <v>19</v>
      </c>
      <c r="K22" s="38" t="s">
        <v>19</v>
      </c>
      <c r="L22" s="18">
        <v>1</v>
      </c>
      <c r="M22" s="29" t="s">
        <v>48</v>
      </c>
      <c r="N22" s="55">
        <v>2</v>
      </c>
      <c r="O22" s="36">
        <v>126500</v>
      </c>
      <c r="P22" s="36">
        <v>63100</v>
      </c>
      <c r="Q22" s="32">
        <f t="shared" si="0"/>
        <v>49.88142292490119</v>
      </c>
      <c r="R22" s="37" t="s">
        <v>19</v>
      </c>
    </row>
    <row r="23" spans="1:18" ht="43.5" customHeight="1">
      <c r="A23" s="66"/>
      <c r="B23" s="61"/>
      <c r="C23" s="50"/>
      <c r="D23" s="52"/>
      <c r="E23" s="38" t="s">
        <v>19</v>
      </c>
      <c r="F23" s="38" t="s">
        <v>19</v>
      </c>
      <c r="G23" s="38" t="s">
        <v>19</v>
      </c>
      <c r="H23" s="38" t="s">
        <v>19</v>
      </c>
      <c r="I23" s="38" t="s">
        <v>19</v>
      </c>
      <c r="J23" s="38" t="s">
        <v>19</v>
      </c>
      <c r="K23" s="38" t="s">
        <v>19</v>
      </c>
      <c r="L23" s="38">
        <v>1</v>
      </c>
      <c r="M23" s="29" t="s">
        <v>49</v>
      </c>
      <c r="N23" s="56"/>
      <c r="O23" s="36">
        <v>39920</v>
      </c>
      <c r="P23" s="36">
        <v>23900</v>
      </c>
      <c r="Q23" s="32">
        <f t="shared" si="0"/>
        <v>59.86973947895792</v>
      </c>
      <c r="R23" s="37" t="s">
        <v>19</v>
      </c>
    </row>
    <row r="24" spans="1:18" ht="50.25" customHeight="1">
      <c r="A24" s="65" t="s">
        <v>50</v>
      </c>
      <c r="B24" s="60" t="s">
        <v>73</v>
      </c>
      <c r="C24" s="49">
        <v>598258</v>
      </c>
      <c r="D24" s="51">
        <v>500</v>
      </c>
      <c r="E24" s="38" t="s">
        <v>19</v>
      </c>
      <c r="F24" s="38" t="s">
        <v>19</v>
      </c>
      <c r="G24" s="38" t="s">
        <v>19</v>
      </c>
      <c r="H24" s="42" t="s">
        <v>34</v>
      </c>
      <c r="I24" s="38" t="s">
        <v>19</v>
      </c>
      <c r="J24" s="38" t="s">
        <v>19</v>
      </c>
      <c r="K24" s="38" t="s">
        <v>19</v>
      </c>
      <c r="L24" s="38">
        <v>1</v>
      </c>
      <c r="M24" s="29" t="s">
        <v>51</v>
      </c>
      <c r="N24" s="55">
        <v>2</v>
      </c>
      <c r="O24" s="36">
        <v>39900</v>
      </c>
      <c r="P24" s="36">
        <v>20000</v>
      </c>
      <c r="Q24" s="32">
        <f t="shared" si="0"/>
        <v>50.12531328320802</v>
      </c>
      <c r="R24" s="37" t="s">
        <v>19</v>
      </c>
    </row>
    <row r="25" spans="1:18" ht="50.25" customHeight="1">
      <c r="A25" s="66"/>
      <c r="B25" s="61"/>
      <c r="C25" s="50"/>
      <c r="D25" s="52"/>
      <c r="E25" s="38" t="s">
        <v>19</v>
      </c>
      <c r="F25" s="38" t="s">
        <v>19</v>
      </c>
      <c r="G25" s="38" t="s">
        <v>19</v>
      </c>
      <c r="H25" s="42" t="s">
        <v>34</v>
      </c>
      <c r="I25" s="38" t="s">
        <v>19</v>
      </c>
      <c r="J25" s="38" t="s">
        <v>19</v>
      </c>
      <c r="K25" s="38" t="s">
        <v>19</v>
      </c>
      <c r="L25" s="38">
        <v>1</v>
      </c>
      <c r="M25" s="29" t="s">
        <v>52</v>
      </c>
      <c r="N25" s="56"/>
      <c r="O25" s="36">
        <v>39000</v>
      </c>
      <c r="P25" s="36">
        <v>25000</v>
      </c>
      <c r="Q25" s="32">
        <f t="shared" si="0"/>
        <v>64.1025641025641</v>
      </c>
      <c r="R25" s="37" t="s">
        <v>19</v>
      </c>
    </row>
    <row r="26" spans="1:18" ht="121.5" customHeight="1">
      <c r="A26" s="20" t="s">
        <v>53</v>
      </c>
      <c r="B26" s="21" t="s">
        <v>74</v>
      </c>
      <c r="C26" s="12">
        <v>419060</v>
      </c>
      <c r="D26" s="19">
        <v>380</v>
      </c>
      <c r="E26" s="22" t="s">
        <v>19</v>
      </c>
      <c r="F26" s="22" t="s">
        <v>19</v>
      </c>
      <c r="G26" s="22" t="s">
        <v>19</v>
      </c>
      <c r="H26" s="23" t="s">
        <v>19</v>
      </c>
      <c r="I26" s="22" t="s">
        <v>19</v>
      </c>
      <c r="J26" s="22" t="s">
        <v>19</v>
      </c>
      <c r="K26" s="22" t="s">
        <v>19</v>
      </c>
      <c r="L26" s="22">
        <v>1</v>
      </c>
      <c r="M26" s="24" t="s">
        <v>54</v>
      </c>
      <c r="N26" s="30">
        <v>1</v>
      </c>
      <c r="O26" s="31">
        <v>105900</v>
      </c>
      <c r="P26" s="31">
        <v>67700</v>
      </c>
      <c r="Q26" s="32">
        <f t="shared" si="0"/>
        <v>63.92823418319169</v>
      </c>
      <c r="R26" s="33" t="s">
        <v>19</v>
      </c>
    </row>
    <row r="27" spans="1:18" ht="69.75" customHeight="1" thickBot="1">
      <c r="A27" s="39" t="s">
        <v>55</v>
      </c>
      <c r="B27" s="40" t="s">
        <v>75</v>
      </c>
      <c r="C27" s="12">
        <v>530000</v>
      </c>
      <c r="D27" s="19">
        <v>450</v>
      </c>
      <c r="E27" s="22" t="s">
        <v>19</v>
      </c>
      <c r="F27" s="22" t="s">
        <v>19</v>
      </c>
      <c r="G27" s="22" t="s">
        <v>19</v>
      </c>
      <c r="H27" s="44" t="s">
        <v>34</v>
      </c>
      <c r="I27" s="44" t="s">
        <v>34</v>
      </c>
      <c r="J27" s="22" t="s">
        <v>19</v>
      </c>
      <c r="K27" s="22" t="s">
        <v>19</v>
      </c>
      <c r="L27" s="22">
        <v>1</v>
      </c>
      <c r="M27" s="24" t="s">
        <v>56</v>
      </c>
      <c r="N27" s="24">
        <v>1</v>
      </c>
      <c r="O27" s="31">
        <v>39000</v>
      </c>
      <c r="P27" s="31">
        <v>19500</v>
      </c>
      <c r="Q27" s="41">
        <f t="shared" si="0"/>
        <v>50</v>
      </c>
      <c r="R27" s="33" t="s">
        <v>19</v>
      </c>
    </row>
    <row r="28" spans="1:18" ht="13.5" thickBo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25">
        <f>SUM(N5:N27)</f>
        <v>23</v>
      </c>
      <c r="O28" s="26">
        <f>SUM(O6:O27)</f>
        <v>2139810</v>
      </c>
      <c r="P28" s="26">
        <f>SUM(P6:P27)</f>
        <v>1319700</v>
      </c>
      <c r="Q28" s="27">
        <f>SUM(P28/(O28/100))</f>
        <v>61.673700001402</v>
      </c>
      <c r="R28" s="28"/>
    </row>
  </sheetData>
  <sheetProtection/>
  <mergeCells count="34">
    <mergeCell ref="B24:B25"/>
    <mergeCell ref="N24:N25"/>
    <mergeCell ref="A15:A16"/>
    <mergeCell ref="B15:B16"/>
    <mergeCell ref="N13:N14"/>
    <mergeCell ref="C13:C14"/>
    <mergeCell ref="D13:D14"/>
    <mergeCell ref="C15:C16"/>
    <mergeCell ref="A3:R3"/>
    <mergeCell ref="A28:M28"/>
    <mergeCell ref="A22:A23"/>
    <mergeCell ref="B22:B23"/>
    <mergeCell ref="N22:N23"/>
    <mergeCell ref="A24:A25"/>
    <mergeCell ref="N15:N16"/>
    <mergeCell ref="A19:A20"/>
    <mergeCell ref="B19:B20"/>
    <mergeCell ref="C22:C23"/>
    <mergeCell ref="D22:D23"/>
    <mergeCell ref="H11:H12"/>
    <mergeCell ref="I11:I12"/>
    <mergeCell ref="N19:N20"/>
    <mergeCell ref="N11:N12"/>
    <mergeCell ref="A13:A14"/>
    <mergeCell ref="C24:C25"/>
    <mergeCell ref="D24:D25"/>
    <mergeCell ref="A11:A12"/>
    <mergeCell ref="B11:B12"/>
    <mergeCell ref="C19:C20"/>
    <mergeCell ref="D19:D20"/>
    <mergeCell ref="C11:C12"/>
    <mergeCell ref="D11:D12"/>
    <mergeCell ref="D15:D16"/>
    <mergeCell ref="B13:B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Doleželová Terezie Mgr.</dc:creator>
  <cp:keywords/>
  <dc:description/>
  <cp:lastModifiedBy>Jakoubková Marie</cp:lastModifiedBy>
  <cp:lastPrinted>2017-03-02T10:39:08Z</cp:lastPrinted>
  <dcterms:created xsi:type="dcterms:W3CDTF">2017-02-24T06:44:06Z</dcterms:created>
  <dcterms:modified xsi:type="dcterms:W3CDTF">2017-03-02T10:39:14Z</dcterms:modified>
  <cp:category/>
  <cp:version/>
  <cp:contentType/>
  <cp:contentStatus/>
</cp:coreProperties>
</file>