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2" activeTab="0"/>
  </bookViews>
  <sheets>
    <sheet name="dodatek dohody Havranka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<sst xmlns="http://schemas.openxmlformats.org/spreadsheetml/2006/main" count="10" uniqueCount="10">
  <si>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Rok</t>
  </si>
  <si>
    <t>Očekávaný kurz Kč/EUR</t>
  </si>
  <si>
    <t>Výměra (ha)</t>
  </si>
  <si>
    <t>PR Havranka</t>
  </si>
  <si>
    <t>Platba dle  Pravidel (Kč)</t>
  </si>
  <si>
    <t>Platba z AEKO (Kč)</t>
  </si>
  <si>
    <t>Spoluúčast Kraj (Kč)</t>
  </si>
  <si>
    <t>Dílčí doplatek za rok (Kč)</t>
  </si>
  <si>
    <t>Platba z AEKO (%)</t>
  </si>
  <si>
    <t>Spoluúčast Kraje za 2016 - 2019 (Kč)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</si>
</sst>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Layout" workbookViewId="0" topLeftCell="A1">
      <selection activeCell="F12" sqref="F12"/>
    </sheetView>
  </sheetViews>
  <sheetFormatPr defaultColWidth="11.57421875" defaultRowHeight="12.75"/>
  <cols>
    <col min="1" max="1" width="9.140625" style="0" customWidth="1"/>
    <col min="2" max="2" width="14.00390625" style="0" customWidth="1"/>
    <col min="3" max="3" width="21.57421875" style="0" customWidth="1"/>
    <col min="4" max="4" width="22.8515625" style="0" customWidth="1"/>
    <col min="5" max="5" width="20.7109375" style="0" customWidth="1"/>
    <col min="6" max="6" width="21.140625" style="0" customWidth="1"/>
    <col min="7" max="7" width="19.57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4" t="s">
        <v>3</v>
      </c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0</v>
      </c>
      <c r="B4" s="2" t="s">
        <v>2</v>
      </c>
      <c r="C4" s="2" t="s">
        <v>4</v>
      </c>
      <c r="D4" s="2" t="s">
        <v>1</v>
      </c>
      <c r="E4" s="2" t="s">
        <v>5</v>
      </c>
      <c r="F4" s="2" t="s">
        <v>8</v>
      </c>
      <c r="G4" s="2" t="s">
        <v>6</v>
      </c>
    </row>
    <row r="5" spans="1:7" ht="12.75">
      <c r="A5" s="2">
        <v>2016</v>
      </c>
      <c r="B5" s="2">
        <v>9.59</v>
      </c>
      <c r="C5" s="5">
        <f>B5*22000</f>
        <v>210980</v>
      </c>
      <c r="D5" s="2">
        <v>27.023</v>
      </c>
      <c r="E5" s="5">
        <f>ROUND(B5*D5*692,0)</f>
        <v>179332</v>
      </c>
      <c r="F5" s="5">
        <f>E5/C5*100</f>
        <v>84.99952602142383</v>
      </c>
      <c r="G5" s="5">
        <f>C5-E5</f>
        <v>31648</v>
      </c>
    </row>
    <row r="6" spans="1:7" ht="12.75">
      <c r="A6" s="2">
        <v>2017</v>
      </c>
      <c r="B6" s="2">
        <v>9.59</v>
      </c>
      <c r="C6" s="5">
        <f>B6*22000</f>
        <v>210980</v>
      </c>
      <c r="D6" s="2">
        <v>27</v>
      </c>
      <c r="E6" s="5">
        <f>ROUND(B6*D6*692,0)</f>
        <v>179180</v>
      </c>
      <c r="F6" s="5">
        <f>E6/C6*100</f>
        <v>84.92748127784624</v>
      </c>
      <c r="G6" s="5">
        <f>C6-E6</f>
        <v>31800</v>
      </c>
    </row>
    <row r="7" spans="1:7" ht="12.75">
      <c r="A7" s="2">
        <v>2018</v>
      </c>
      <c r="B7" s="2">
        <v>9.59</v>
      </c>
      <c r="C7" s="5">
        <f>B7*22000</f>
        <v>210980</v>
      </c>
      <c r="D7" s="2">
        <v>26</v>
      </c>
      <c r="E7" s="5">
        <f>ROUND(B7*D7*692,0)</f>
        <v>172543</v>
      </c>
      <c r="F7" s="5">
        <f>E7/C7*100</f>
        <v>81.78168546781686</v>
      </c>
      <c r="G7" s="5">
        <f>C7-E7</f>
        <v>38437</v>
      </c>
    </row>
    <row r="8" spans="1:7" ht="12.75">
      <c r="A8" s="2">
        <v>2019</v>
      </c>
      <c r="B8" s="2">
        <v>9.59</v>
      </c>
      <c r="C8" s="5">
        <f>B8*22000</f>
        <v>210980</v>
      </c>
      <c r="D8" s="2">
        <v>25.5</v>
      </c>
      <c r="E8" s="5">
        <f>ROUND(B8*D8*692,0)</f>
        <v>169225</v>
      </c>
      <c r="F8" s="5">
        <f>E8/C8*100</f>
        <v>80.20902455209024</v>
      </c>
      <c r="G8" s="5">
        <f>C8-E8</f>
        <v>41755</v>
      </c>
    </row>
    <row r="9" spans="1:7" ht="12.75">
      <c r="A9" s="7"/>
      <c r="B9" s="7"/>
      <c r="C9" s="8"/>
      <c r="D9" s="7"/>
      <c r="E9" s="8"/>
      <c r="F9" s="8"/>
      <c r="G9" s="8"/>
    </row>
    <row r="10" spans="1:7" ht="12.75">
      <c r="A10" s="7"/>
      <c r="B10" s="7"/>
      <c r="C10" s="8"/>
      <c r="D10" s="7"/>
      <c r="E10" s="8"/>
      <c r="F10" s="8"/>
      <c r="G10" s="8"/>
    </row>
    <row r="11" spans="1:7" ht="12.75">
      <c r="A11" s="9" t="s">
        <v>9</v>
      </c>
      <c r="B11" s="2"/>
      <c r="C11" s="10"/>
      <c r="D11" s="5">
        <f>SUM(G5:G8)</f>
        <v>143640</v>
      </c>
      <c r="E11" s="1"/>
      <c r="F11" s="1"/>
      <c r="G11" s="1"/>
    </row>
    <row r="12" spans="1:7" ht="12.75">
      <c r="A12" s="12" t="s">
        <v>7</v>
      </c>
      <c r="B12" s="13"/>
      <c r="C12" s="14"/>
      <c r="D12" s="11">
        <f>ROUND(D11/4,0)</f>
        <v>35910</v>
      </c>
      <c r="E12" s="1"/>
      <c r="F12" s="1"/>
      <c r="G12" s="1"/>
    </row>
    <row r="13" spans="1:7" ht="12.75">
      <c r="A13" s="1"/>
      <c r="B13" s="1"/>
      <c r="C13" s="6"/>
      <c r="D13" s="1"/>
      <c r="E13" s="1"/>
      <c r="F13" s="1"/>
      <c r="G13" s="1"/>
    </row>
    <row r="18" ht="12.75">
      <c r="A18" s="3"/>
    </row>
  </sheetData>
  <sheetProtection/>
  <mergeCells count="1">
    <mergeCell ref="A12:C12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&amp;RRK-22-2016-29, př. 2
počet stran: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Slaninová Jana Mgr.</dc:creator>
  <cp:keywords/>
  <dc:description/>
  <cp:lastModifiedBy>Pospíchalová Petra</cp:lastModifiedBy>
  <cp:lastPrinted>2016-06-02T13:01:05Z</cp:lastPrinted>
  <dcterms:created xsi:type="dcterms:W3CDTF">2016-06-02T11:59:12Z</dcterms:created>
  <dcterms:modified xsi:type="dcterms:W3CDTF">2016-06-23T08:37:18Z</dcterms:modified>
  <cp:category/>
  <cp:version/>
  <cp:contentType/>
  <cp:contentStatus/>
</cp:coreProperties>
</file>