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19440" windowHeight="14235" firstSheet="1" activeTab="1"/>
  </bookViews>
  <sheets>
    <sheet name="VzorPolozky" sheetId="1" state="hidden" r:id="rId1"/>
    <sheet name="Položky" sheetId="2" r:id="rId2"/>
  </sheets>
  <definedNames>
    <definedName name="cisloobjektu">#REF!</definedName>
    <definedName name="CisloRozpoctu">#REF!</definedName>
    <definedName name="cislostavby">#REF!</definedName>
    <definedName name="Dil">#REF!</definedName>
    <definedName name="JKSO">#REF!</definedName>
    <definedName name="MJ">#REF!</definedName>
    <definedName name="NazevDilu">#REF!</definedName>
    <definedName name="nazevobjektu">#REF!</definedName>
    <definedName name="NazevRozpoctu">#REF!</definedName>
    <definedName name="nazevstavby">#REF!</definedName>
    <definedName name="Objednatel">#REF!</definedName>
    <definedName name="_xlnm.Print_Area" localSheetId="1">'Položky'!$A$1:$H$73</definedName>
    <definedName name="PocetMJ">#REF!</definedName>
    <definedName name="Poznamka">#REF!</definedName>
    <definedName name="Projektant">#REF!</definedName>
    <definedName name="Rozpoctoval">#REF!</definedName>
    <definedName name="SazbaDPH1">#REF!</definedName>
    <definedName name="SazbaDPH2">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Zakazka">#REF!</definedName>
    <definedName name="Zaklad22">#REF!</definedName>
    <definedName name="Zaklad5">#REF!</definedName>
    <definedName name="Zaokrouhleni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<sst xmlns="http://schemas.openxmlformats.org/spreadsheetml/2006/main" count="245" uniqueCount="142">
  <si>
    <t>Montáž</t>
  </si>
  <si>
    <t xml:space="preserve">Položkový rozpočet 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</si>
  <si>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</si>
  <si>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</si>
  <si>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</si>
  <si>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</si>
  <si>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</si>
  <si>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</si>
  <si>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</si>
  <si>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</si>
  <si>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</si>
  <si>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</si>
  <si>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175/2013</t>
  </si>
  <si>
    <t>Gymnázium a Střední odborná škola, Moravské Budějovice</t>
  </si>
  <si>
    <t>01</t>
  </si>
  <si>
    <t>Tyršova 365, 676 02 Moravské Budějovice</t>
  </si>
  <si>
    <t>03</t>
  </si>
  <si>
    <t>Slaboproudá elektroinstalace - movité položky</t>
  </si>
  <si>
    <t>M22</t>
  </si>
  <si>
    <t>300</t>
  </si>
  <si>
    <t>Slaboproudá elektroinstalace</t>
  </si>
  <si>
    <t>305</t>
  </si>
  <si>
    <t>310</t>
  </si>
  <si>
    <t>Specifikace</t>
  </si>
  <si>
    <t>315</t>
  </si>
  <si>
    <t>VRN</t>
  </si>
  <si>
    <t>Díl</t>
  </si>
  <si>
    <t>Díl:</t>
  </si>
  <si>
    <t>STR10</t>
  </si>
  <si>
    <t>Import dat ze starších programů (JIW, MSO, VIS)</t>
  </si>
  <si>
    <t>ks</t>
  </si>
  <si>
    <t>STR11</t>
  </si>
  <si>
    <t>Servisní práce u zákazníka</t>
  </si>
  <si>
    <t>Zahrnuje montáž všech položek nabídky</t>
  </si>
  <si>
    <t>STR12</t>
  </si>
  <si>
    <t>Nastavení systému u zákazníka</t>
  </si>
  <si>
    <t>Nastavení systému na předem připravených počítačích se vhodně nastavenými přístupovými právy.</t>
  </si>
  <si>
    <t>STR13</t>
  </si>
  <si>
    <t>Zákaznické nastavení a školení obsluhy</t>
  </si>
  <si>
    <t>Předpokládáme připojení do sítě LAN, zřízení uživatele lokálními administrátorskými právy a přítomnost ITM.</t>
  </si>
  <si>
    <t>DPS07</t>
  </si>
  <si>
    <t>Zabudování elm. zámku</t>
  </si>
  <si>
    <t>DPS09</t>
  </si>
  <si>
    <t>Montáž, zapojení, zbytková kabeláž   - vchod boční, C, zadní</t>
  </si>
  <si>
    <t>DPS12</t>
  </si>
  <si>
    <t>Výměna zámku - hlavní vchod</t>
  </si>
  <si>
    <t>DPS13</t>
  </si>
  <si>
    <t>Montáž, zapojení, zbytková kabeláž - vchod hlavní</t>
  </si>
  <si>
    <t>DPS16</t>
  </si>
  <si>
    <t>Montáž, zapojení, zbytková kabeláž / 1 řídící jednotky</t>
  </si>
  <si>
    <t>DPS17</t>
  </si>
  <si>
    <t>Oživení a nastavení, konfigurace systému / 1 řídící jednotky</t>
  </si>
  <si>
    <t>DPS21</t>
  </si>
  <si>
    <t>Základní školení - Docházkový a přístupový systém</t>
  </si>
  <si>
    <t>DPS22</t>
  </si>
  <si>
    <t>Celková integrace systému</t>
  </si>
  <si>
    <t>kpl</t>
  </si>
  <si>
    <t>220370453R00</t>
  </si>
  <si>
    <t>Montáž reproduktoru nástěnného, vč. připojení</t>
  </si>
  <si>
    <t>kus</t>
  </si>
  <si>
    <t>210160711R00</t>
  </si>
  <si>
    <t>Montáž hodin nástěnných, vč. připojení</t>
  </si>
  <si>
    <t>210160711R00T</t>
  </si>
  <si>
    <t>Montáž hodin stropních se stropním závěsem, vč. připojení</t>
  </si>
  <si>
    <t>M220PSIODTTU</t>
  </si>
  <si>
    <t>Montáž telefonní ústředny, přepojení telefonního rozhraní, oživení</t>
  </si>
  <si>
    <t>STR01</t>
  </si>
  <si>
    <t>BonAp Stravné, 1. licence</t>
  </si>
  <si>
    <t>Komplexní SW určený pro střední i velké síťové instalace s evidencí strávníků, exportem do mezdy, vazbami na banky atd.</t>
  </si>
  <si>
    <t>STR02</t>
  </si>
  <si>
    <t>Internetové objednávky</t>
  </si>
  <si>
    <t>Slouží k objednávání stravy po internetu, ke sledování vydané stravy aj. Možnost burzy jídel.</t>
  </si>
  <si>
    <t>STR03</t>
  </si>
  <si>
    <t>SW pro objednávání Kiosek</t>
  </si>
  <si>
    <t>Integrace PC zákazníka do systému a nastavení do módu kiosek.</t>
  </si>
  <si>
    <t>PC musí být vybaven monitorem a myší (zajišťuje zákazník), dodávatel systému doplní sestavu o USB čtečku.</t>
  </si>
  <si>
    <t>DPS04</t>
  </si>
  <si>
    <t>Magnetické zabezpečovací čidlo,montáž,připojení na komunikační prvek VOS</t>
  </si>
  <si>
    <t>DPS05</t>
  </si>
  <si>
    <t xml:space="preserve">Elm. zámek reverzní protipožární </t>
  </si>
  <si>
    <t>DPS08</t>
  </si>
  <si>
    <t>Výměna kování za střelkové včetně jeho zabudování - boční vchod</t>
  </si>
  <si>
    <t>DPS10</t>
  </si>
  <si>
    <t>Výměna kování za speciální typ  včetně jeho zabudování - dveře C</t>
  </si>
  <si>
    <t>DPS11</t>
  </si>
  <si>
    <t>Elm. zámek nízkoodběrový - hlavní vchod</t>
  </si>
  <si>
    <t>DPS18</t>
  </si>
  <si>
    <t>SW Windows Docházka M.S.O. - multilicence včetně sledování otevření dveří a upozorňování</t>
  </si>
  <si>
    <t>SW obsahuje docházkovou a přístupovou část, Knihu návštěv - možno použít na vrátnici a základní vazbu na SW SAS</t>
  </si>
  <si>
    <t>DPS19</t>
  </si>
  <si>
    <t>Komunikační skript pro ovládání řídících jednotek</t>
  </si>
  <si>
    <t>STR04</t>
  </si>
  <si>
    <t>Čtečka USB bezkontaktní Proxy 125, EM4102</t>
  </si>
  <si>
    <t>Čtečka pro zjednodušení evidence čipů při jejich zadávání, výměně a pod. Zrychluje a zpřesňuje obsluhu strávníků.</t>
  </si>
  <si>
    <t>STR05</t>
  </si>
  <si>
    <t>Terminál výdejový Komfort s porcemi</t>
  </si>
  <si>
    <t>Výdejový terminálu zobrazuje počet porcí, jméno a kredit strávníka.</t>
  </si>
  <si>
    <t>STR06</t>
  </si>
  <si>
    <t>Přídavný displej grafický</t>
  </si>
  <si>
    <t>Přídavné zařízení k výdejovému terminálu, zobrazuje stejné informace jako displej výdejového terminálu</t>
  </si>
  <si>
    <t>STR07</t>
  </si>
  <si>
    <t>Převodník 232/485</t>
  </si>
  <si>
    <t>Zařízení zajišťující fyzické připojení terminálů ke sběrnici RS485.</t>
  </si>
  <si>
    <t>STR08</t>
  </si>
  <si>
    <t>Záložní zdroj včetně AKU</t>
  </si>
  <si>
    <t>Základní typ záložního zdroje 12V. Vhodný pro napájení až 3 terminálů.</t>
  </si>
  <si>
    <t>Záložní zdroj" je typu ZZ - STANDARD a skládá se z certifikovaného spínaného zdroje TDK-Lambda 25W, nabíjecí elektroniky a olověného akumulátoru 12V / 7A</t>
  </si>
  <si>
    <t>DPS01</t>
  </si>
  <si>
    <t>Externí čtečka - příchod</t>
  </si>
  <si>
    <t>DPS02</t>
  </si>
  <si>
    <t>Externí čtečka - odchod</t>
  </si>
  <si>
    <t>DPS03</t>
  </si>
  <si>
    <t>Komunikační prvek VOS</t>
  </si>
  <si>
    <t>DPS06</t>
  </si>
  <si>
    <t>Protipožární tlačítko včetně signalizační sirény</t>
  </si>
  <si>
    <t>DPS14</t>
  </si>
  <si>
    <t>Řídící jednotka iREX s ethernetovým rozhraním</t>
  </si>
  <si>
    <t>DPS15</t>
  </si>
  <si>
    <t>Záložní zdroj</t>
  </si>
  <si>
    <t>DPS23</t>
  </si>
  <si>
    <t>Klávesnicová čtečka USB</t>
  </si>
  <si>
    <t>Slouží k zadávání čipů a karet ISIC/ITIC do programu</t>
  </si>
  <si>
    <t>REPARS388</t>
  </si>
  <si>
    <t>Reproduktor nástěnný ARS 288  100 W 6,5´´</t>
  </si>
  <si>
    <t>HODPHKV30</t>
  </si>
  <si>
    <t>Hodiny nástěnné, kulaté D30 cm PHKV 30</t>
  </si>
  <si>
    <t>HODPHKV30/2</t>
  </si>
  <si>
    <t>Hodiny oboustranné + stropní závěs, kulaté D30 cm PHKV 30/2</t>
  </si>
  <si>
    <t>M22PK24CAT6</t>
  </si>
  <si>
    <t>19" patchpanel, 24x RJ-45,Cat.6, výška 1U</t>
  </si>
  <si>
    <t>Patchpanel, Cat. 6, 24-Port s vyvázáním - 19" Stíněný patch panel určený pro montáž do 19" datových rozvaděčů. - 24 stíněných RJ45 portů - výška 1U - CAT.6</t>
  </si>
  <si>
    <t>M220TUIP</t>
  </si>
  <si>
    <t>Telefonní ústředna IP SIEMENS HiPath 3550 V6.0, výst. 8Upoe/4ab 2xSO</t>
  </si>
  <si>
    <t>M220TUIPK</t>
  </si>
  <si>
    <t>Síťová šňůra EURO pro HiPath 33xx/35xx/3700</t>
  </si>
  <si>
    <t>M220TUIPSLU8</t>
  </si>
  <si>
    <t>SLU 8 - deska pro 8 digitálních poboček</t>
  </si>
  <si>
    <t>STR14</t>
  </si>
  <si>
    <t>Doprava - STRAVOVACÍ SYSTÉM</t>
  </si>
  <si>
    <t>DPS20</t>
  </si>
  <si>
    <t>Cestovní výlohy - Docházkový a přístupový systém</t>
  </si>
  <si>
    <t>hod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</si>
</sst>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8"/>
      <color indexed="17"/>
      <name val="Arial CE"/>
      <family val="0"/>
    </font>
    <font>
      <sz val="8"/>
      <color indexed="9"/>
      <name val="Arial CE"/>
      <family val="0"/>
    </font>
    <font>
      <sz val="10"/>
      <color indexed="8"/>
      <name val="Arial CE"/>
      <family val="0"/>
    </font>
    <font>
      <sz val="8"/>
      <color indexed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double"/>
      <right style="thin"/>
      <top style="double"/>
      <bottom style="thin"/>
    </border>
    <border>
      <left/>
      <right/>
      <top style="double"/>
      <bottom style="thin"/>
    </border>
    <border>
      <left style="double"/>
      <right style="thin"/>
      <top style="thin"/>
      <bottom style="thin"/>
    </border>
    <border>
      <left/>
      <right/>
      <top style="thin"/>
      <bottom style="thin"/>
    </border>
    <border>
      <left style="double"/>
      <right style="thin"/>
      <top style="thin"/>
      <bottom style="double"/>
    </border>
    <border>
      <left/>
      <right/>
      <top style="thin"/>
      <bottom style="double"/>
    </border>
    <border>
      <left style="medium"/>
      <right/>
      <top style="medium"/>
      <bottom style="double"/>
    </border>
    <border>
      <left style="thin"/>
      <right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double"/>
      <top style="double"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/>
      <right/>
      <top/>
      <bottom style="thin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 horizontal="center" shrinkToFit="1"/>
    </xf>
    <xf numFmtId="0" fontId="0" fillId="0" borderId="11" xfId="0" applyBorder="1" applyAlignment="1">
      <alignment/>
    </xf>
    <xf numFmtId="49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49" fontId="0" fillId="0" borderId="16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0" fillId="33" borderId="17" xfId="0" applyFill="1" applyBorder="1" applyAlignment="1">
      <alignment/>
    </xf>
    <xf numFmtId="0" fontId="0" fillId="33" borderId="18" xfId="0" applyNumberFormat="1" applyFill="1" applyBorder="1" applyAlignment="1">
      <alignment/>
    </xf>
    <xf numFmtId="0" fontId="0" fillId="33" borderId="19" xfId="0" applyNumberFormat="1" applyFill="1" applyBorder="1" applyAlignment="1">
      <alignment horizontal="left" wrapText="1"/>
    </xf>
    <xf numFmtId="0" fontId="0" fillId="33" borderId="19" xfId="0" applyFill="1" applyBorder="1" applyAlignment="1">
      <alignment horizontal="center" shrinkToFit="1"/>
    </xf>
    <xf numFmtId="164" fontId="0" fillId="33" borderId="19" xfId="0" applyNumberFormat="1" applyFill="1" applyBorder="1" applyAlignment="1">
      <alignment/>
    </xf>
    <xf numFmtId="4" fontId="0" fillId="33" borderId="19" xfId="0" applyNumberFormat="1" applyFill="1" applyBorder="1" applyAlignment="1">
      <alignment/>
    </xf>
    <xf numFmtId="4" fontId="0" fillId="33" borderId="20" xfId="0" applyNumberForma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NumberFormat="1" applyBorder="1" applyAlignment="1">
      <alignment/>
    </xf>
    <xf numFmtId="0" fontId="0" fillId="0" borderId="22" xfId="0" applyNumberFormat="1" applyBorder="1" applyAlignment="1">
      <alignment horizontal="left"/>
    </xf>
    <xf numFmtId="16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0" fillId="33" borderId="15" xfId="0" applyFill="1" applyBorder="1" applyAlignment="1">
      <alignment/>
    </xf>
    <xf numFmtId="49" fontId="0" fillId="33" borderId="16" xfId="0" applyNumberFormat="1" applyFill="1" applyBorder="1" applyAlignment="1">
      <alignment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6" fillId="0" borderId="0" xfId="0" applyNumberFormat="1" applyFont="1" applyAlignment="1">
      <alignment wrapText="1"/>
    </xf>
    <xf numFmtId="0" fontId="0" fillId="33" borderId="24" xfId="0" applyFill="1" applyBorder="1" applyAlignment="1">
      <alignment/>
    </xf>
    <xf numFmtId="49" fontId="0" fillId="33" borderId="25" xfId="0" applyNumberFormat="1" applyFill="1" applyBorder="1" applyAlignment="1">
      <alignment/>
    </xf>
    <xf numFmtId="49" fontId="0" fillId="33" borderId="25" xfId="0" applyNumberFormat="1" applyFill="1" applyBorder="1" applyAlignment="1">
      <alignment horizontal="left" wrapText="1"/>
    </xf>
    <xf numFmtId="0" fontId="4" fillId="33" borderId="26" xfId="0" applyNumberFormat="1" applyFont="1" applyFill="1" applyBorder="1" applyAlignment="1">
      <alignment/>
    </xf>
    <xf numFmtId="0" fontId="4" fillId="0" borderId="27" xfId="0" applyNumberFormat="1" applyFont="1" applyBorder="1" applyAlignment="1">
      <alignment/>
    </xf>
    <xf numFmtId="0" fontId="4" fillId="33" borderId="28" xfId="0" applyNumberFormat="1" applyFont="1" applyFill="1" applyBorder="1" applyAlignment="1">
      <alignment/>
    </xf>
    <xf numFmtId="0" fontId="4" fillId="33" borderId="29" xfId="0" applyFont="1" applyFill="1" applyBorder="1" applyAlignment="1">
      <alignment shrinkToFit="1"/>
    </xf>
    <xf numFmtId="0" fontId="4" fillId="0" borderId="30" xfId="0" applyFont="1" applyBorder="1" applyAlignment="1">
      <alignment shrinkToFit="1"/>
    </xf>
    <xf numFmtId="0" fontId="4" fillId="33" borderId="31" xfId="0" applyFont="1" applyFill="1" applyBorder="1" applyAlignment="1">
      <alignment shrinkToFit="1"/>
    </xf>
    <xf numFmtId="164" fontId="4" fillId="33" borderId="29" xfId="0" applyNumberFormat="1" applyFont="1" applyFill="1" applyBorder="1" applyAlignment="1">
      <alignment shrinkToFit="1"/>
    </xf>
    <xf numFmtId="164" fontId="4" fillId="0" borderId="30" xfId="0" applyNumberFormat="1" applyFont="1" applyBorder="1" applyAlignment="1">
      <alignment shrinkToFit="1"/>
    </xf>
    <xf numFmtId="164" fontId="4" fillId="33" borderId="31" xfId="0" applyNumberFormat="1" applyFont="1" applyFill="1" applyBorder="1" applyAlignment="1">
      <alignment shrinkToFit="1"/>
    </xf>
    <xf numFmtId="4" fontId="4" fillId="0" borderId="30" xfId="0" applyNumberFormat="1" applyFont="1" applyBorder="1" applyAlignment="1">
      <alignment shrinkToFit="1"/>
    </xf>
    <xf numFmtId="49" fontId="4" fillId="0" borderId="27" xfId="0" applyNumberFormat="1" applyFont="1" applyBorder="1" applyAlignment="1">
      <alignment shrinkToFi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33" borderId="32" xfId="0" applyFont="1" applyFill="1" applyBorder="1" applyAlignment="1">
      <alignment/>
    </xf>
    <xf numFmtId="0" fontId="4" fillId="0" borderId="33" xfId="0" applyFont="1" applyBorder="1" applyAlignment="1">
      <alignment/>
    </xf>
    <xf numFmtId="0" fontId="4" fillId="33" borderId="34" xfId="0" applyFont="1" applyFill="1" applyBorder="1" applyAlignment="1">
      <alignment/>
    </xf>
    <xf numFmtId="4" fontId="4" fillId="33" borderId="35" xfId="0" applyNumberFormat="1" applyFont="1" applyFill="1" applyBorder="1" applyAlignment="1">
      <alignment shrinkToFit="1"/>
    </xf>
    <xf numFmtId="4" fontId="4" fillId="0" borderId="36" xfId="0" applyNumberFormat="1" applyFont="1" applyBorder="1" applyAlignment="1">
      <alignment shrinkToFit="1"/>
    </xf>
    <xf numFmtId="4" fontId="4" fillId="33" borderId="37" xfId="0" applyNumberFormat="1" applyFont="1" applyFill="1" applyBorder="1" applyAlignment="1">
      <alignment shrinkToFit="1"/>
    </xf>
    <xf numFmtId="0" fontId="0" fillId="33" borderId="25" xfId="0" applyFill="1" applyBorder="1" applyAlignment="1">
      <alignment horizontal="center" shrinkToFit="1"/>
    </xf>
    <xf numFmtId="164" fontId="0" fillId="33" borderId="25" xfId="0" applyNumberFormat="1" applyFill="1" applyBorder="1" applyAlignment="1">
      <alignment/>
    </xf>
    <xf numFmtId="4" fontId="0" fillId="33" borderId="25" xfId="0" applyNumberFormat="1" applyFill="1" applyBorder="1" applyAlignment="1">
      <alignment/>
    </xf>
    <xf numFmtId="4" fontId="0" fillId="33" borderId="38" xfId="0" applyNumberFormat="1" applyFill="1" applyBorder="1" applyAlignment="1">
      <alignment/>
    </xf>
    <xf numFmtId="0" fontId="3" fillId="33" borderId="39" xfId="0" applyFont="1" applyFill="1" applyBorder="1" applyAlignment="1">
      <alignment/>
    </xf>
    <xf numFmtId="49" fontId="3" fillId="33" borderId="40" xfId="0" applyNumberFormat="1" applyFont="1" applyFill="1" applyBorder="1" applyAlignment="1">
      <alignment/>
    </xf>
    <xf numFmtId="49" fontId="3" fillId="33" borderId="41" xfId="0" applyNumberFormat="1" applyFont="1" applyFill="1" applyBorder="1" applyAlignment="1">
      <alignment horizontal="left"/>
    </xf>
    <xf numFmtId="0" fontId="3" fillId="33" borderId="41" xfId="0" applyFont="1" applyFill="1" applyBorder="1" applyAlignment="1">
      <alignment horizontal="center" shrinkToFit="1"/>
    </xf>
    <xf numFmtId="164" fontId="3" fillId="33" borderId="41" xfId="0" applyNumberFormat="1" applyFont="1" applyFill="1" applyBorder="1" applyAlignment="1">
      <alignment/>
    </xf>
    <xf numFmtId="4" fontId="3" fillId="33" borderId="42" xfId="0" applyNumberFormat="1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NumberFormat="1" applyFont="1" applyBorder="1" applyAlignment="1">
      <alignment/>
    </xf>
    <xf numFmtId="0" fontId="4" fillId="0" borderId="43" xfId="0" applyFont="1" applyBorder="1" applyAlignment="1">
      <alignment shrinkToFit="1"/>
    </xf>
    <xf numFmtId="164" fontId="4" fillId="0" borderId="43" xfId="0" applyNumberFormat="1" applyFont="1" applyBorder="1" applyAlignment="1">
      <alignment shrinkToFit="1"/>
    </xf>
    <xf numFmtId="4" fontId="4" fillId="0" borderId="43" xfId="0" applyNumberFormat="1" applyFont="1" applyBorder="1" applyAlignment="1">
      <alignment shrinkToFit="1"/>
    </xf>
    <xf numFmtId="49" fontId="4" fillId="0" borderId="22" xfId="0" applyNumberFormat="1" applyFont="1" applyBorder="1" applyAlignment="1">
      <alignment shrinkToFit="1"/>
    </xf>
    <xf numFmtId="4" fontId="4" fillId="0" borderId="44" xfId="0" applyNumberFormat="1" applyFont="1" applyBorder="1" applyAlignment="1">
      <alignment shrinkToFit="1"/>
    </xf>
    <xf numFmtId="0" fontId="4" fillId="33" borderId="29" xfId="0" applyNumberFormat="1" applyFont="1" applyFill="1" applyBorder="1" applyAlignment="1">
      <alignment horizontal="left"/>
    </xf>
    <xf numFmtId="0" fontId="4" fillId="0" borderId="30" xfId="0" applyNumberFormat="1" applyFont="1" applyBorder="1" applyAlignment="1">
      <alignment horizontal="left"/>
    </xf>
    <xf numFmtId="0" fontId="4" fillId="33" borderId="31" xfId="0" applyNumberFormat="1" applyFont="1" applyFill="1" applyBorder="1" applyAlignment="1">
      <alignment horizontal="left"/>
    </xf>
    <xf numFmtId="0" fontId="4" fillId="0" borderId="43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9" fontId="0" fillId="0" borderId="12" xfId="0" applyNumberFormat="1" applyBorder="1" applyAlignment="1">
      <alignment shrinkToFit="1"/>
    </xf>
    <xf numFmtId="49" fontId="0" fillId="0" borderId="45" xfId="0" applyNumberFormat="1" applyBorder="1" applyAlignment="1">
      <alignment shrinkToFit="1"/>
    </xf>
    <xf numFmtId="49" fontId="0" fillId="0" borderId="14" xfId="0" applyNumberFormat="1" applyBorder="1" applyAlignment="1">
      <alignment shrinkToFit="1"/>
    </xf>
    <xf numFmtId="49" fontId="0" fillId="0" borderId="46" xfId="0" applyNumberFormat="1" applyBorder="1" applyAlignment="1">
      <alignment shrinkToFit="1"/>
    </xf>
    <xf numFmtId="49" fontId="0" fillId="0" borderId="16" xfId="0" applyNumberFormat="1" applyBorder="1" applyAlignment="1">
      <alignment shrinkToFit="1"/>
    </xf>
    <xf numFmtId="49" fontId="0" fillId="0" borderId="47" xfId="0" applyNumberFormat="1" applyBorder="1" applyAlignment="1">
      <alignment shrinkToFit="1"/>
    </xf>
    <xf numFmtId="0" fontId="5" fillId="0" borderId="27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wrapText="1" shrinkToFit="1"/>
    </xf>
    <xf numFmtId="164" fontId="5" fillId="0" borderId="0" xfId="0" applyNumberFormat="1" applyFont="1" applyBorder="1" applyAlignment="1">
      <alignment wrapText="1" shrinkToFit="1"/>
    </xf>
    <xf numFmtId="4" fontId="5" fillId="0" borderId="0" xfId="0" applyNumberFormat="1" applyFont="1" applyBorder="1" applyAlignment="1">
      <alignment wrapText="1" shrinkToFit="1"/>
    </xf>
    <xf numFmtId="49" fontId="5" fillId="0" borderId="0" xfId="0" applyNumberFormat="1" applyFont="1" applyBorder="1" applyAlignment="1">
      <alignment wrapText="1" shrinkToFit="1"/>
    </xf>
    <xf numFmtId="4" fontId="4" fillId="33" borderId="28" xfId="0" applyNumberFormat="1" applyFont="1" applyFill="1" applyBorder="1" applyAlignment="1">
      <alignment shrinkToFit="1"/>
    </xf>
    <xf numFmtId="49" fontId="4" fillId="33" borderId="48" xfId="0" applyNumberFormat="1" applyFont="1" applyFill="1" applyBorder="1" applyAlignment="1">
      <alignment shrinkToFit="1"/>
    </xf>
    <xf numFmtId="49" fontId="0" fillId="33" borderId="16" xfId="0" applyNumberFormat="1" applyFill="1" applyBorder="1" applyAlignment="1">
      <alignment shrinkToFit="1"/>
    </xf>
    <xf numFmtId="49" fontId="0" fillId="33" borderId="47" xfId="0" applyNumberFormat="1" applyFill="1" applyBorder="1" applyAlignment="1">
      <alignment shrinkToFit="1"/>
    </xf>
    <xf numFmtId="4" fontId="3" fillId="33" borderId="40" xfId="0" applyNumberFormat="1" applyFont="1" applyFill="1" applyBorder="1" applyAlignment="1">
      <alignment/>
    </xf>
    <xf numFmtId="4" fontId="3" fillId="33" borderId="49" xfId="0" applyNumberFormat="1" applyFont="1" applyFill="1" applyBorder="1" applyAlignment="1">
      <alignment/>
    </xf>
    <xf numFmtId="4" fontId="4" fillId="33" borderId="26" xfId="0" applyNumberFormat="1" applyFont="1" applyFill="1" applyBorder="1" applyAlignment="1">
      <alignment shrinkToFit="1"/>
    </xf>
    <xf numFmtId="49" fontId="4" fillId="33" borderId="14" xfId="0" applyNumberFormat="1" applyFont="1" applyFill="1" applyBorder="1" applyAlignment="1">
      <alignment shrinkToFi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66"/>
  </sheetPr>
  <dimension ref="A1:G7"/>
  <sheetViews>
    <sheetView zoomScalePageLayoutView="0" workbookViewId="0" topLeftCell="A1">
      <selection activeCell="A1" sqref="A1:J50"/>
    </sheetView>
  </sheetViews>
  <sheetFormatPr defaultColWidth="9.00390625" defaultRowHeight="12.75"/>
  <cols>
    <col min="1" max="1" width="4.25390625" style="0" customWidth="1"/>
    <col min="2" max="2" width="14.375" style="0" customWidth="1"/>
    <col min="3" max="3" width="38.25390625" style="0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</cols>
  <sheetData>
    <row r="1" spans="1:7" ht="16.5" thickBot="1">
      <c r="A1" s="72" t="s">
        <v>1</v>
      </c>
      <c r="B1" s="72"/>
      <c r="C1" s="73"/>
      <c r="D1" s="72"/>
      <c r="E1" s="72"/>
      <c r="F1" s="72"/>
      <c r="G1" s="72"/>
    </row>
    <row r="2" spans="1:7" ht="13.5" thickTop="1">
      <c r="A2" s="2" t="s">
        <v>2</v>
      </c>
      <c r="B2" s="3"/>
      <c r="C2" s="74"/>
      <c r="D2" s="74"/>
      <c r="E2" s="74"/>
      <c r="F2" s="74"/>
      <c r="G2" s="75"/>
    </row>
    <row r="3" spans="1:7" ht="12.75">
      <c r="A3" s="4" t="s">
        <v>3</v>
      </c>
      <c r="B3" s="5"/>
      <c r="C3" s="76"/>
      <c r="D3" s="76"/>
      <c r="E3" s="76"/>
      <c r="F3" s="76"/>
      <c r="G3" s="77"/>
    </row>
    <row r="4" spans="1:7" ht="13.5" thickBot="1">
      <c r="A4" s="6" t="s">
        <v>4</v>
      </c>
      <c r="B4" s="7"/>
      <c r="C4" s="78"/>
      <c r="D4" s="78"/>
      <c r="E4" s="78"/>
      <c r="F4" s="78"/>
      <c r="G4" s="79"/>
    </row>
    <row r="5" spans="2:4" ht="14.25" thickBot="1" thickTop="1">
      <c r="B5" s="8"/>
      <c r="C5" s="9"/>
      <c r="D5" s="10"/>
    </row>
    <row r="6" spans="1:7" ht="13.5" thickBot="1">
      <c r="A6" s="11" t="s">
        <v>5</v>
      </c>
      <c r="B6" s="12" t="s">
        <v>6</v>
      </c>
      <c r="C6" s="13" t="s">
        <v>7</v>
      </c>
      <c r="D6" s="14" t="s">
        <v>8</v>
      </c>
      <c r="E6" s="15" t="s">
        <v>9</v>
      </c>
      <c r="F6" s="16" t="s">
        <v>10</v>
      </c>
      <c r="G6" s="17" t="s">
        <v>11</v>
      </c>
    </row>
    <row r="7" spans="1:7" ht="14.25" thickBot="1" thickTop="1">
      <c r="A7" s="18"/>
      <c r="B7" s="19"/>
      <c r="C7" s="20"/>
      <c r="D7" s="1"/>
      <c r="E7" s="21"/>
      <c r="F7" s="22"/>
      <c r="G7" s="23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66"/>
    <outlinePr summaryBelow="0"/>
  </sheetPr>
  <dimension ref="A1:BH74"/>
  <sheetViews>
    <sheetView showGridLines="0" tabSelected="1" view="pageLayout" workbookViewId="0" topLeftCell="A1">
      <selection activeCell="A1" sqref="A1:G1"/>
    </sheetView>
  </sheetViews>
  <sheetFormatPr defaultColWidth="9.00390625" defaultRowHeight="12.75" outlineLevelRow="3"/>
  <cols>
    <col min="1" max="1" width="4.25390625" style="0" customWidth="1"/>
    <col min="2" max="2" width="9.75390625" style="8" customWidth="1"/>
    <col min="3" max="3" width="38.25390625" style="8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8" width="4.625" style="0" customWidth="1"/>
    <col min="9" max="16" width="0" style="0" hidden="1" customWidth="1"/>
    <col min="29" max="39" width="0" style="0" hidden="1" customWidth="1"/>
    <col min="53" max="53" width="73.375" style="0" customWidth="1"/>
  </cols>
  <sheetData>
    <row r="1" spans="1:10" ht="16.5" customHeight="1" thickBot="1">
      <c r="A1" s="72" t="s">
        <v>1</v>
      </c>
      <c r="B1" s="72"/>
      <c r="C1" s="73"/>
      <c r="D1" s="72"/>
      <c r="E1" s="72"/>
      <c r="F1" s="72"/>
      <c r="G1" s="72"/>
      <c r="I1" s="43"/>
      <c r="J1" s="43"/>
    </row>
    <row r="2" spans="1:10" ht="13.5" customHeight="1" thickTop="1">
      <c r="A2" s="2" t="s">
        <v>2</v>
      </c>
      <c r="B2" s="3" t="s">
        <v>12</v>
      </c>
      <c r="C2" s="74" t="s">
        <v>13</v>
      </c>
      <c r="D2" s="74"/>
      <c r="E2" s="74"/>
      <c r="F2" s="74"/>
      <c r="G2" s="75"/>
      <c r="I2" s="43"/>
      <c r="J2" s="43"/>
    </row>
    <row r="3" spans="1:10" ht="12.75" customHeight="1">
      <c r="A3" s="4" t="s">
        <v>3</v>
      </c>
      <c r="B3" s="5" t="s">
        <v>14</v>
      </c>
      <c r="C3" s="76" t="s">
        <v>15</v>
      </c>
      <c r="D3" s="76"/>
      <c r="E3" s="76"/>
      <c r="F3" s="76"/>
      <c r="G3" s="77"/>
      <c r="I3" s="43"/>
      <c r="J3" s="43"/>
    </row>
    <row r="4" spans="1:10" ht="13.5" customHeight="1" thickBot="1">
      <c r="A4" s="24" t="s">
        <v>4</v>
      </c>
      <c r="B4" s="25" t="s">
        <v>16</v>
      </c>
      <c r="C4" s="87" t="s">
        <v>17</v>
      </c>
      <c r="D4" s="87"/>
      <c r="E4" s="87"/>
      <c r="F4" s="87"/>
      <c r="G4" s="88"/>
      <c r="I4" s="43"/>
      <c r="J4" s="43"/>
    </row>
    <row r="5" spans="3:10" ht="14.25" customHeight="1" thickBot="1" thickTop="1">
      <c r="C5" s="9"/>
      <c r="D5" s="10"/>
      <c r="I5" s="43"/>
      <c r="J5" s="43"/>
    </row>
    <row r="6" spans="1:10" ht="13.5" customHeight="1" thickBot="1" thickTop="1">
      <c r="A6" s="29" t="s">
        <v>5</v>
      </c>
      <c r="B6" s="30" t="s">
        <v>6</v>
      </c>
      <c r="C6" s="31" t="s">
        <v>7</v>
      </c>
      <c r="D6" s="51" t="s">
        <v>8</v>
      </c>
      <c r="E6" s="52" t="s">
        <v>9</v>
      </c>
      <c r="F6" s="53" t="s">
        <v>10</v>
      </c>
      <c r="G6" s="54" t="s">
        <v>11</v>
      </c>
      <c r="H6" s="26" t="s">
        <v>26</v>
      </c>
      <c r="I6" s="43"/>
      <c r="J6" s="43"/>
    </row>
    <row r="7" spans="1:60" ht="14.25" customHeight="1" outlineLevel="1">
      <c r="A7" s="55" t="s">
        <v>27</v>
      </c>
      <c r="B7" s="56" t="s">
        <v>19</v>
      </c>
      <c r="C7" s="57" t="s">
        <v>20</v>
      </c>
      <c r="D7" s="58"/>
      <c r="E7" s="59"/>
      <c r="F7" s="89">
        <f>SUM(AD8:AD73)</f>
        <v>401484.17</v>
      </c>
      <c r="G7" s="90"/>
      <c r="H7" s="60"/>
      <c r="I7" s="44"/>
      <c r="J7" s="44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</row>
    <row r="8" spans="1:60" ht="12.75" customHeight="1" outlineLevel="2">
      <c r="A8" s="45" t="s">
        <v>27</v>
      </c>
      <c r="B8" s="32" t="s">
        <v>21</v>
      </c>
      <c r="C8" s="68" t="s">
        <v>0</v>
      </c>
      <c r="D8" s="35"/>
      <c r="E8" s="38"/>
      <c r="F8" s="91">
        <f>SUM(AD9:AD27)</f>
        <v>53848.81</v>
      </c>
      <c r="G8" s="92"/>
      <c r="H8" s="48"/>
      <c r="I8" s="44"/>
      <c r="J8" s="44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</row>
    <row r="9" spans="1:60" ht="12.75" customHeight="1" outlineLevel="3">
      <c r="A9" s="46">
        <v>4</v>
      </c>
      <c r="B9" s="33" t="s">
        <v>28</v>
      </c>
      <c r="C9" s="69" t="s">
        <v>29</v>
      </c>
      <c r="D9" s="36" t="s">
        <v>30</v>
      </c>
      <c r="E9" s="39">
        <v>1</v>
      </c>
      <c r="F9" s="41">
        <v>2159.09</v>
      </c>
      <c r="G9" s="42">
        <f>E9*F9</f>
        <v>2159.09</v>
      </c>
      <c r="H9" s="49" t="s">
        <v>18</v>
      </c>
      <c r="I9" s="44"/>
      <c r="J9" s="44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>
        <f>G9</f>
        <v>2159.09</v>
      </c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</row>
    <row r="10" spans="1:60" ht="12.75" customHeight="1" outlineLevel="3">
      <c r="A10" s="46">
        <v>5</v>
      </c>
      <c r="B10" s="33" t="s">
        <v>31</v>
      </c>
      <c r="C10" s="69" t="s">
        <v>32</v>
      </c>
      <c r="D10" s="36" t="s">
        <v>30</v>
      </c>
      <c r="E10" s="39">
        <v>1</v>
      </c>
      <c r="F10" s="41">
        <v>3409.09</v>
      </c>
      <c r="G10" s="42">
        <f>E10*F10</f>
        <v>3409.09</v>
      </c>
      <c r="H10" s="49" t="s">
        <v>18</v>
      </c>
      <c r="I10" s="44"/>
      <c r="J10" s="44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>
        <f>G10</f>
        <v>3409.09</v>
      </c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</row>
    <row r="11" spans="1:60" ht="12.75" outlineLevel="3">
      <c r="A11" s="46"/>
      <c r="B11" s="33"/>
      <c r="C11" s="80" t="s">
        <v>33</v>
      </c>
      <c r="D11" s="81"/>
      <c r="E11" s="82"/>
      <c r="F11" s="83"/>
      <c r="G11" s="84"/>
      <c r="H11" s="49"/>
      <c r="I11" s="44"/>
      <c r="J11" s="44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8" t="str">
        <f>C11</f>
        <v>Zahrnuje montáž všech položek nabídky</v>
      </c>
      <c r="BB11" s="27"/>
      <c r="BC11" s="27"/>
      <c r="BD11" s="27"/>
      <c r="BE11" s="27"/>
      <c r="BF11" s="27"/>
      <c r="BG11" s="27"/>
      <c r="BH11" s="27"/>
    </row>
    <row r="12" spans="1:60" ht="12.75" customHeight="1" outlineLevel="3">
      <c r="A12" s="46">
        <v>6</v>
      </c>
      <c r="B12" s="33" t="s">
        <v>34</v>
      </c>
      <c r="C12" s="69" t="s">
        <v>35</v>
      </c>
      <c r="D12" s="36" t="s">
        <v>30</v>
      </c>
      <c r="E12" s="39">
        <v>1</v>
      </c>
      <c r="F12" s="41">
        <v>3409.09</v>
      </c>
      <c r="G12" s="42">
        <f>E12*F12</f>
        <v>3409.09</v>
      </c>
      <c r="H12" s="49" t="s">
        <v>18</v>
      </c>
      <c r="I12" s="44"/>
      <c r="J12" s="44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>
        <f>G12</f>
        <v>3409.09</v>
      </c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</row>
    <row r="13" spans="1:60" ht="12.75" outlineLevel="3">
      <c r="A13" s="46"/>
      <c r="B13" s="33"/>
      <c r="C13" s="80" t="s">
        <v>36</v>
      </c>
      <c r="D13" s="81"/>
      <c r="E13" s="82"/>
      <c r="F13" s="83"/>
      <c r="G13" s="84"/>
      <c r="H13" s="49"/>
      <c r="I13" s="44"/>
      <c r="J13" s="44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8" t="str">
        <f>C13</f>
        <v>Nastavení systému na předem připravených počítačích se vhodně nastavenými přístupovými právy.</v>
      </c>
      <c r="BB13" s="27"/>
      <c r="BC13" s="27"/>
      <c r="BD13" s="27"/>
      <c r="BE13" s="27"/>
      <c r="BF13" s="27"/>
      <c r="BG13" s="27"/>
      <c r="BH13" s="27"/>
    </row>
    <row r="14" spans="1:60" ht="12.75" customHeight="1" outlineLevel="3">
      <c r="A14" s="46">
        <v>7</v>
      </c>
      <c r="B14" s="33" t="s">
        <v>37</v>
      </c>
      <c r="C14" s="69" t="s">
        <v>38</v>
      </c>
      <c r="D14" s="36" t="s">
        <v>30</v>
      </c>
      <c r="E14" s="39">
        <v>1</v>
      </c>
      <c r="F14" s="41">
        <v>556.82</v>
      </c>
      <c r="G14" s="42">
        <f>E14*F14</f>
        <v>556.82</v>
      </c>
      <c r="H14" s="49" t="s">
        <v>18</v>
      </c>
      <c r="I14" s="44"/>
      <c r="J14" s="44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>
        <f>G14</f>
        <v>556.82</v>
      </c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</row>
    <row r="15" spans="1:60" ht="22.5" outlineLevel="3">
      <c r="A15" s="46"/>
      <c r="B15" s="33"/>
      <c r="C15" s="80" t="s">
        <v>39</v>
      </c>
      <c r="D15" s="81"/>
      <c r="E15" s="82"/>
      <c r="F15" s="83"/>
      <c r="G15" s="84"/>
      <c r="H15" s="49"/>
      <c r="I15" s="44"/>
      <c r="J15" s="44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8" t="str">
        <f>C15</f>
        <v>Předpokládáme připojení do sítě LAN, zřízení uživatele lokálními administrátorskými právy a přítomnost ITM.</v>
      </c>
      <c r="BB15" s="27"/>
      <c r="BC15" s="27"/>
      <c r="BD15" s="27"/>
      <c r="BE15" s="27"/>
      <c r="BF15" s="27"/>
      <c r="BG15" s="27"/>
      <c r="BH15" s="27"/>
    </row>
    <row r="16" spans="1:60" ht="12.75" customHeight="1" outlineLevel="3">
      <c r="A16" s="46">
        <v>11</v>
      </c>
      <c r="B16" s="33" t="s">
        <v>40</v>
      </c>
      <c r="C16" s="69" t="s">
        <v>41</v>
      </c>
      <c r="D16" s="36" t="s">
        <v>30</v>
      </c>
      <c r="E16" s="39">
        <v>3</v>
      </c>
      <c r="F16" s="41">
        <v>1392.05</v>
      </c>
      <c r="G16" s="42">
        <f aca="true" t="shared" si="0" ref="G16:G27">E16*F16</f>
        <v>4176.15</v>
      </c>
      <c r="H16" s="49" t="s">
        <v>18</v>
      </c>
      <c r="I16" s="44"/>
      <c r="J16" s="44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>
        <f aca="true" t="shared" si="1" ref="AD16:AD27">G16</f>
        <v>4176.15</v>
      </c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</row>
    <row r="17" spans="1:60" ht="12.75" customHeight="1" outlineLevel="3">
      <c r="A17" s="46">
        <v>13</v>
      </c>
      <c r="B17" s="33" t="s">
        <v>42</v>
      </c>
      <c r="C17" s="69" t="s">
        <v>43</v>
      </c>
      <c r="D17" s="36" t="s">
        <v>30</v>
      </c>
      <c r="E17" s="39">
        <v>3</v>
      </c>
      <c r="F17" s="41">
        <v>2450</v>
      </c>
      <c r="G17" s="42">
        <f t="shared" si="0"/>
        <v>7350</v>
      </c>
      <c r="H17" s="49" t="s">
        <v>18</v>
      </c>
      <c r="I17" s="44"/>
      <c r="J17" s="44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>
        <f t="shared" si="1"/>
        <v>7350</v>
      </c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</row>
    <row r="18" spans="1:60" ht="12.75" customHeight="1" outlineLevel="3">
      <c r="A18" s="46">
        <v>16</v>
      </c>
      <c r="B18" s="33" t="s">
        <v>44</v>
      </c>
      <c r="C18" s="69" t="s">
        <v>45</v>
      </c>
      <c r="D18" s="36" t="s">
        <v>30</v>
      </c>
      <c r="E18" s="39">
        <v>1</v>
      </c>
      <c r="F18" s="41">
        <v>454.55</v>
      </c>
      <c r="G18" s="42">
        <f t="shared" si="0"/>
        <v>454.55</v>
      </c>
      <c r="H18" s="49" t="s">
        <v>18</v>
      </c>
      <c r="I18" s="44"/>
      <c r="J18" s="44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>
        <f t="shared" si="1"/>
        <v>454.55</v>
      </c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</row>
    <row r="19" spans="1:60" ht="12.75" customHeight="1" outlineLevel="3">
      <c r="A19" s="46">
        <v>17</v>
      </c>
      <c r="B19" s="33" t="s">
        <v>46</v>
      </c>
      <c r="C19" s="69" t="s">
        <v>47</v>
      </c>
      <c r="D19" s="36" t="s">
        <v>30</v>
      </c>
      <c r="E19" s="39">
        <v>1</v>
      </c>
      <c r="F19" s="41">
        <v>1948.86</v>
      </c>
      <c r="G19" s="42">
        <f t="shared" si="0"/>
        <v>1948.86</v>
      </c>
      <c r="H19" s="49" t="s">
        <v>18</v>
      </c>
      <c r="I19" s="44"/>
      <c r="J19" s="44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>
        <f t="shared" si="1"/>
        <v>1948.86</v>
      </c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</row>
    <row r="20" spans="1:60" ht="12.75" customHeight="1" outlineLevel="3">
      <c r="A20" s="46">
        <v>18</v>
      </c>
      <c r="B20" s="33" t="s">
        <v>48</v>
      </c>
      <c r="C20" s="69" t="s">
        <v>49</v>
      </c>
      <c r="D20" s="36" t="s">
        <v>30</v>
      </c>
      <c r="E20" s="39">
        <v>2</v>
      </c>
      <c r="F20" s="41">
        <v>980</v>
      </c>
      <c r="G20" s="42">
        <f t="shared" si="0"/>
        <v>1960</v>
      </c>
      <c r="H20" s="49" t="s">
        <v>18</v>
      </c>
      <c r="I20" s="44"/>
      <c r="J20" s="44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>
        <f t="shared" si="1"/>
        <v>1960</v>
      </c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</row>
    <row r="21" spans="1:60" ht="12.75" customHeight="1" outlineLevel="3">
      <c r="A21" s="46">
        <v>19</v>
      </c>
      <c r="B21" s="33" t="s">
        <v>50</v>
      </c>
      <c r="C21" s="69" t="s">
        <v>51</v>
      </c>
      <c r="D21" s="36" t="s">
        <v>30</v>
      </c>
      <c r="E21" s="39">
        <v>2</v>
      </c>
      <c r="F21" s="41">
        <v>1136.36</v>
      </c>
      <c r="G21" s="42">
        <f t="shared" si="0"/>
        <v>2272.72</v>
      </c>
      <c r="H21" s="49" t="s">
        <v>18</v>
      </c>
      <c r="I21" s="44"/>
      <c r="J21" s="44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>
        <f t="shared" si="1"/>
        <v>2272.72</v>
      </c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</row>
    <row r="22" spans="1:60" ht="12.75" customHeight="1" outlineLevel="3">
      <c r="A22" s="46">
        <v>23</v>
      </c>
      <c r="B22" s="33" t="s">
        <v>52</v>
      </c>
      <c r="C22" s="69" t="s">
        <v>53</v>
      </c>
      <c r="D22" s="36" t="s">
        <v>30</v>
      </c>
      <c r="E22" s="39">
        <v>1</v>
      </c>
      <c r="F22" s="41">
        <v>2272.73</v>
      </c>
      <c r="G22" s="42">
        <f>E22*F22</f>
        <v>2272.73</v>
      </c>
      <c r="H22" s="49" t="s">
        <v>18</v>
      </c>
      <c r="I22" s="44"/>
      <c r="J22" s="44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>
        <f>G22</f>
        <v>2272.73</v>
      </c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</row>
    <row r="23" spans="1:60" ht="12.75" customHeight="1" outlineLevel="3">
      <c r="A23" s="46">
        <v>24</v>
      </c>
      <c r="B23" s="33" t="s">
        <v>54</v>
      </c>
      <c r="C23" s="69" t="s">
        <v>55</v>
      </c>
      <c r="D23" s="36" t="s">
        <v>56</v>
      </c>
      <c r="E23" s="39">
        <v>1</v>
      </c>
      <c r="F23" s="41">
        <v>1704.55</v>
      </c>
      <c r="G23" s="42">
        <f t="shared" si="0"/>
        <v>1704.55</v>
      </c>
      <c r="H23" s="49" t="s">
        <v>18</v>
      </c>
      <c r="I23" s="44"/>
      <c r="J23" s="44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>
        <f t="shared" si="1"/>
        <v>1704.55</v>
      </c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</row>
    <row r="24" spans="1:60" ht="12.75" customHeight="1" outlineLevel="3">
      <c r="A24" s="46">
        <v>25</v>
      </c>
      <c r="B24" s="33" t="s">
        <v>57</v>
      </c>
      <c r="C24" s="69" t="s">
        <v>58</v>
      </c>
      <c r="D24" s="36" t="s">
        <v>59</v>
      </c>
      <c r="E24" s="39">
        <v>38</v>
      </c>
      <c r="F24" s="41">
        <v>132.19</v>
      </c>
      <c r="G24" s="42">
        <f t="shared" si="0"/>
        <v>5023.22</v>
      </c>
      <c r="H24" s="49" t="s">
        <v>18</v>
      </c>
      <c r="I24" s="44"/>
      <c r="J24" s="44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>
        <f t="shared" si="1"/>
        <v>5023.22</v>
      </c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</row>
    <row r="25" spans="1:60" ht="12.75" customHeight="1" outlineLevel="3">
      <c r="A25" s="46">
        <v>26</v>
      </c>
      <c r="B25" s="33" t="s">
        <v>60</v>
      </c>
      <c r="C25" s="69" t="s">
        <v>61</v>
      </c>
      <c r="D25" s="36" t="s">
        <v>59</v>
      </c>
      <c r="E25" s="39">
        <v>31</v>
      </c>
      <c r="F25" s="41">
        <v>121.63</v>
      </c>
      <c r="G25" s="42">
        <f t="shared" si="0"/>
        <v>3770.5299999999997</v>
      </c>
      <c r="H25" s="49" t="s">
        <v>18</v>
      </c>
      <c r="I25" s="44"/>
      <c r="J25" s="44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>
        <f t="shared" si="1"/>
        <v>3770.5299999999997</v>
      </c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</row>
    <row r="26" spans="1:60" ht="12.75" customHeight="1" outlineLevel="3">
      <c r="A26" s="46">
        <v>27</v>
      </c>
      <c r="B26" s="33" t="s">
        <v>62</v>
      </c>
      <c r="C26" s="69" t="s">
        <v>63</v>
      </c>
      <c r="D26" s="36" t="s">
        <v>59</v>
      </c>
      <c r="E26" s="39">
        <v>7</v>
      </c>
      <c r="F26" s="41">
        <v>161.63</v>
      </c>
      <c r="G26" s="42">
        <f t="shared" si="0"/>
        <v>1131.4099999999999</v>
      </c>
      <c r="H26" s="49" t="s">
        <v>18</v>
      </c>
      <c r="I26" s="44"/>
      <c r="J26" s="44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>
        <f t="shared" si="1"/>
        <v>1131.4099999999999</v>
      </c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</row>
    <row r="27" spans="1:60" ht="12.75" customHeight="1" outlineLevel="3">
      <c r="A27" s="46">
        <v>28</v>
      </c>
      <c r="B27" s="33" t="s">
        <v>64</v>
      </c>
      <c r="C27" s="69" t="s">
        <v>65</v>
      </c>
      <c r="D27" s="36" t="s">
        <v>141</v>
      </c>
      <c r="E27" s="39">
        <v>35</v>
      </c>
      <c r="F27" s="41">
        <v>350</v>
      </c>
      <c r="G27" s="42">
        <f t="shared" si="0"/>
        <v>12250</v>
      </c>
      <c r="H27" s="49" t="s">
        <v>18</v>
      </c>
      <c r="I27" s="44"/>
      <c r="J27" s="44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>
        <f t="shared" si="1"/>
        <v>12250</v>
      </c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</row>
    <row r="28" spans="1:60" ht="12.75" customHeight="1" outlineLevel="2">
      <c r="A28" s="47" t="s">
        <v>27</v>
      </c>
      <c r="B28" s="34" t="s">
        <v>22</v>
      </c>
      <c r="C28" s="70" t="s">
        <v>23</v>
      </c>
      <c r="D28" s="37"/>
      <c r="E28" s="40"/>
      <c r="F28" s="85">
        <f>SUM(AD29:AD70)</f>
        <v>340635.36</v>
      </c>
      <c r="G28" s="86"/>
      <c r="H28" s="50"/>
      <c r="I28" s="44"/>
      <c r="J28" s="44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</row>
    <row r="29" spans="1:60" ht="12.75" customHeight="1" outlineLevel="3">
      <c r="A29" s="46">
        <v>1</v>
      </c>
      <c r="B29" s="33" t="s">
        <v>66</v>
      </c>
      <c r="C29" s="69" t="s">
        <v>67</v>
      </c>
      <c r="D29" s="36" t="s">
        <v>30</v>
      </c>
      <c r="E29" s="39">
        <v>1</v>
      </c>
      <c r="F29" s="41">
        <v>10795.45</v>
      </c>
      <c r="G29" s="42">
        <f>E29*F29</f>
        <v>10795.45</v>
      </c>
      <c r="H29" s="49" t="s">
        <v>18</v>
      </c>
      <c r="I29" s="44"/>
      <c r="J29" s="44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>
        <f>G29</f>
        <v>10795.45</v>
      </c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</row>
    <row r="30" spans="1:60" ht="22.5" outlineLevel="3">
      <c r="A30" s="46"/>
      <c r="B30" s="33"/>
      <c r="C30" s="80" t="s">
        <v>68</v>
      </c>
      <c r="D30" s="81"/>
      <c r="E30" s="82"/>
      <c r="F30" s="83"/>
      <c r="G30" s="84"/>
      <c r="H30" s="49"/>
      <c r="I30" s="44"/>
      <c r="J30" s="44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8" t="str">
        <f>C30</f>
        <v>Komplexní SW určený pro střední i velké síťové instalace s evidencí strávníků, exportem do mezdy, vazbami na banky atd.</v>
      </c>
      <c r="BB30" s="27"/>
      <c r="BC30" s="27"/>
      <c r="BD30" s="27"/>
      <c r="BE30" s="27"/>
      <c r="BF30" s="27"/>
      <c r="BG30" s="27"/>
      <c r="BH30" s="27"/>
    </row>
    <row r="31" spans="1:60" ht="12.75" customHeight="1" outlineLevel="3">
      <c r="A31" s="46">
        <v>2</v>
      </c>
      <c r="B31" s="33" t="s">
        <v>69</v>
      </c>
      <c r="C31" s="69" t="s">
        <v>70</v>
      </c>
      <c r="D31" s="36" t="s">
        <v>30</v>
      </c>
      <c r="E31" s="39">
        <v>1</v>
      </c>
      <c r="F31" s="41">
        <v>11250</v>
      </c>
      <c r="G31" s="42">
        <f>E31*F31</f>
        <v>11250</v>
      </c>
      <c r="H31" s="49" t="s">
        <v>18</v>
      </c>
      <c r="I31" s="44"/>
      <c r="J31" s="44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>
        <f>G31</f>
        <v>11250</v>
      </c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</row>
    <row r="32" spans="1:60" ht="12.75" outlineLevel="3">
      <c r="A32" s="46"/>
      <c r="B32" s="33"/>
      <c r="C32" s="80" t="s">
        <v>71</v>
      </c>
      <c r="D32" s="81"/>
      <c r="E32" s="82"/>
      <c r="F32" s="83"/>
      <c r="G32" s="84"/>
      <c r="H32" s="49"/>
      <c r="I32" s="44"/>
      <c r="J32" s="44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8" t="str">
        <f>C32</f>
        <v>Slouží k objednávání stravy po internetu, ke sledování vydané stravy aj. Možnost burzy jídel.</v>
      </c>
      <c r="BB32" s="27"/>
      <c r="BC32" s="27"/>
      <c r="BD32" s="27"/>
      <c r="BE32" s="27"/>
      <c r="BF32" s="27"/>
      <c r="BG32" s="27"/>
      <c r="BH32" s="27"/>
    </row>
    <row r="33" spans="1:60" ht="12.75" customHeight="1" outlineLevel="3">
      <c r="A33" s="46">
        <v>3</v>
      </c>
      <c r="B33" s="33" t="s">
        <v>72</v>
      </c>
      <c r="C33" s="69" t="s">
        <v>73</v>
      </c>
      <c r="D33" s="36" t="s">
        <v>30</v>
      </c>
      <c r="E33" s="39">
        <v>1</v>
      </c>
      <c r="F33" s="41">
        <v>2159.09</v>
      </c>
      <c r="G33" s="42">
        <f>E33*F33</f>
        <v>2159.09</v>
      </c>
      <c r="H33" s="49" t="s">
        <v>18</v>
      </c>
      <c r="I33" s="44"/>
      <c r="J33" s="44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>
        <f>G33</f>
        <v>2159.09</v>
      </c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</row>
    <row r="34" spans="1:60" ht="12.75" outlineLevel="3">
      <c r="A34" s="46"/>
      <c r="B34" s="33"/>
      <c r="C34" s="80" t="s">
        <v>74</v>
      </c>
      <c r="D34" s="81"/>
      <c r="E34" s="82"/>
      <c r="F34" s="83"/>
      <c r="G34" s="84"/>
      <c r="H34" s="49"/>
      <c r="I34" s="44"/>
      <c r="J34" s="44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8" t="str">
        <f>C34</f>
        <v>Integrace PC zákazníka do systému a nastavení do módu kiosek.</v>
      </c>
      <c r="BB34" s="27"/>
      <c r="BC34" s="27"/>
      <c r="BD34" s="27"/>
      <c r="BE34" s="27"/>
      <c r="BF34" s="27"/>
      <c r="BG34" s="27"/>
      <c r="BH34" s="27"/>
    </row>
    <row r="35" spans="1:60" ht="22.5" outlineLevel="3">
      <c r="A35" s="46"/>
      <c r="B35" s="33"/>
      <c r="C35" s="80" t="s">
        <v>75</v>
      </c>
      <c r="D35" s="81"/>
      <c r="E35" s="82"/>
      <c r="F35" s="83"/>
      <c r="G35" s="84"/>
      <c r="H35" s="49"/>
      <c r="I35" s="44"/>
      <c r="J35" s="44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8" t="str">
        <f>C35</f>
        <v>PC musí být vybaven monitorem a myší (zajišťuje zákazník), dodávatel systému doplní sestavu o USB čtečku.</v>
      </c>
      <c r="BB35" s="27"/>
      <c r="BC35" s="27"/>
      <c r="BD35" s="27"/>
      <c r="BE35" s="27"/>
      <c r="BF35" s="27"/>
      <c r="BG35" s="27"/>
      <c r="BH35" s="27"/>
    </row>
    <row r="36" spans="1:60" ht="12.75" customHeight="1" outlineLevel="3">
      <c r="A36" s="46">
        <v>9</v>
      </c>
      <c r="B36" s="33" t="s">
        <v>76</v>
      </c>
      <c r="C36" s="69" t="s">
        <v>77</v>
      </c>
      <c r="D36" s="36" t="s">
        <v>30</v>
      </c>
      <c r="E36" s="39">
        <v>4</v>
      </c>
      <c r="F36" s="41">
        <v>1136.36</v>
      </c>
      <c r="G36" s="42">
        <f aca="true" t="shared" si="2" ref="G36:G41">E36*F36</f>
        <v>4545.44</v>
      </c>
      <c r="H36" s="49" t="s">
        <v>18</v>
      </c>
      <c r="I36" s="44"/>
      <c r="J36" s="44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>
        <f aca="true" t="shared" si="3" ref="AD36:AD41">G36</f>
        <v>4545.44</v>
      </c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</row>
    <row r="37" spans="1:60" ht="12.75" customHeight="1" outlineLevel="3">
      <c r="A37" s="46">
        <v>10</v>
      </c>
      <c r="B37" s="33" t="s">
        <v>78</v>
      </c>
      <c r="C37" s="69" t="s">
        <v>79</v>
      </c>
      <c r="D37" s="36" t="s">
        <v>30</v>
      </c>
      <c r="E37" s="39">
        <v>3</v>
      </c>
      <c r="F37" s="41">
        <v>1477.27</v>
      </c>
      <c r="G37" s="42">
        <f t="shared" si="2"/>
        <v>4431.8099999999995</v>
      </c>
      <c r="H37" s="49" t="s">
        <v>18</v>
      </c>
      <c r="I37" s="44"/>
      <c r="J37" s="44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>
        <f t="shared" si="3"/>
        <v>4431.8099999999995</v>
      </c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</row>
    <row r="38" spans="1:60" ht="12.75" customHeight="1" outlineLevel="3">
      <c r="A38" s="46">
        <v>12</v>
      </c>
      <c r="B38" s="33" t="s">
        <v>80</v>
      </c>
      <c r="C38" s="69" t="s">
        <v>81</v>
      </c>
      <c r="D38" s="36" t="s">
        <v>30</v>
      </c>
      <c r="E38" s="39">
        <v>1</v>
      </c>
      <c r="F38" s="41">
        <v>2045.45</v>
      </c>
      <c r="G38" s="42">
        <f t="shared" si="2"/>
        <v>2045.45</v>
      </c>
      <c r="H38" s="49" t="s">
        <v>18</v>
      </c>
      <c r="I38" s="44"/>
      <c r="J38" s="44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>
        <f t="shared" si="3"/>
        <v>2045.45</v>
      </c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</row>
    <row r="39" spans="1:60" ht="12.75" customHeight="1" outlineLevel="3">
      <c r="A39" s="46">
        <v>14</v>
      </c>
      <c r="B39" s="33" t="s">
        <v>82</v>
      </c>
      <c r="C39" s="69" t="s">
        <v>83</v>
      </c>
      <c r="D39" s="36" t="s">
        <v>30</v>
      </c>
      <c r="E39" s="39">
        <v>1</v>
      </c>
      <c r="F39" s="41">
        <v>3409.09</v>
      </c>
      <c r="G39" s="42">
        <f t="shared" si="2"/>
        <v>3409.09</v>
      </c>
      <c r="H39" s="49" t="s">
        <v>18</v>
      </c>
      <c r="I39" s="44"/>
      <c r="J39" s="44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>
        <f t="shared" si="3"/>
        <v>3409.09</v>
      </c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</row>
    <row r="40" spans="1:60" ht="12.75" customHeight="1" outlineLevel="3">
      <c r="A40" s="46">
        <v>15</v>
      </c>
      <c r="B40" s="33" t="s">
        <v>84</v>
      </c>
      <c r="C40" s="69" t="s">
        <v>85</v>
      </c>
      <c r="D40" s="36" t="s">
        <v>30</v>
      </c>
      <c r="E40" s="39">
        <v>1</v>
      </c>
      <c r="F40" s="41">
        <v>1022.73</v>
      </c>
      <c r="G40" s="42">
        <f t="shared" si="2"/>
        <v>1022.73</v>
      </c>
      <c r="H40" s="49" t="s">
        <v>18</v>
      </c>
      <c r="I40" s="44"/>
      <c r="J40" s="44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>
        <f t="shared" si="3"/>
        <v>1022.73</v>
      </c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</row>
    <row r="41" spans="1:60" ht="12.75" customHeight="1" outlineLevel="3">
      <c r="A41" s="46">
        <v>20</v>
      </c>
      <c r="B41" s="33" t="s">
        <v>86</v>
      </c>
      <c r="C41" s="69" t="s">
        <v>87</v>
      </c>
      <c r="D41" s="36" t="s">
        <v>30</v>
      </c>
      <c r="E41" s="39">
        <v>1</v>
      </c>
      <c r="F41" s="41">
        <v>10227.27</v>
      </c>
      <c r="G41" s="42">
        <f t="shared" si="2"/>
        <v>10227.27</v>
      </c>
      <c r="H41" s="49" t="s">
        <v>18</v>
      </c>
      <c r="I41" s="44"/>
      <c r="J41" s="44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>
        <f t="shared" si="3"/>
        <v>10227.27</v>
      </c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</row>
    <row r="42" spans="1:60" ht="22.5" outlineLevel="3">
      <c r="A42" s="46"/>
      <c r="B42" s="33"/>
      <c r="C42" s="80" t="s">
        <v>88</v>
      </c>
      <c r="D42" s="81"/>
      <c r="E42" s="82"/>
      <c r="F42" s="83"/>
      <c r="G42" s="84"/>
      <c r="H42" s="49"/>
      <c r="I42" s="44"/>
      <c r="J42" s="44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8" t="str">
        <f>C42</f>
        <v>SW obsahuje docházkovou a přístupovou část, Knihu návštěv - možno použít na vrátnici a základní vazbu na SW SAS</v>
      </c>
      <c r="BB42" s="27"/>
      <c r="BC42" s="27"/>
      <c r="BD42" s="27"/>
      <c r="BE42" s="27"/>
      <c r="BF42" s="27"/>
      <c r="BG42" s="27"/>
      <c r="BH42" s="27"/>
    </row>
    <row r="43" spans="1:60" ht="12.75" customHeight="1" outlineLevel="3">
      <c r="A43" s="46">
        <v>21</v>
      </c>
      <c r="B43" s="33" t="s">
        <v>89</v>
      </c>
      <c r="C43" s="69" t="s">
        <v>90</v>
      </c>
      <c r="D43" s="36" t="s">
        <v>30</v>
      </c>
      <c r="E43" s="39">
        <v>1</v>
      </c>
      <c r="F43" s="41">
        <v>1136.36</v>
      </c>
      <c r="G43" s="42">
        <f>E43*F43</f>
        <v>1136.36</v>
      </c>
      <c r="H43" s="49" t="s">
        <v>18</v>
      </c>
      <c r="I43" s="44"/>
      <c r="J43" s="44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>
        <f>G43</f>
        <v>1136.36</v>
      </c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</row>
    <row r="44" spans="1:60" ht="12.75" customHeight="1" outlineLevel="3">
      <c r="A44" s="46">
        <v>29</v>
      </c>
      <c r="B44" s="33" t="s">
        <v>91</v>
      </c>
      <c r="C44" s="69" t="s">
        <v>92</v>
      </c>
      <c r="D44" s="36" t="s">
        <v>30</v>
      </c>
      <c r="E44" s="39">
        <v>1</v>
      </c>
      <c r="F44" s="41">
        <v>4431.82</v>
      </c>
      <c r="G44" s="42">
        <f>E44*F44</f>
        <v>4431.82</v>
      </c>
      <c r="H44" s="49" t="s">
        <v>18</v>
      </c>
      <c r="I44" s="44"/>
      <c r="J44" s="44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>
        <f>G44</f>
        <v>4431.82</v>
      </c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</row>
    <row r="45" spans="1:60" ht="22.5" outlineLevel="3">
      <c r="A45" s="46"/>
      <c r="B45" s="33"/>
      <c r="C45" s="80" t="s">
        <v>93</v>
      </c>
      <c r="D45" s="81"/>
      <c r="E45" s="82"/>
      <c r="F45" s="83"/>
      <c r="G45" s="84"/>
      <c r="H45" s="49"/>
      <c r="I45" s="44"/>
      <c r="J45" s="44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8" t="str">
        <f>C45</f>
        <v>Čtečka pro zjednodušení evidence čipů při jejich zadávání, výměně a pod. Zrychluje a zpřesňuje obsluhu strávníků.</v>
      </c>
      <c r="BB45" s="27"/>
      <c r="BC45" s="27"/>
      <c r="BD45" s="27"/>
      <c r="BE45" s="27"/>
      <c r="BF45" s="27"/>
      <c r="BG45" s="27"/>
      <c r="BH45" s="27"/>
    </row>
    <row r="46" spans="1:60" ht="12.75" customHeight="1" outlineLevel="3">
      <c r="A46" s="46">
        <v>30</v>
      </c>
      <c r="B46" s="33" t="s">
        <v>94</v>
      </c>
      <c r="C46" s="69" t="s">
        <v>95</v>
      </c>
      <c r="D46" s="36" t="s">
        <v>30</v>
      </c>
      <c r="E46" s="39">
        <v>1</v>
      </c>
      <c r="F46" s="41">
        <v>12386.36</v>
      </c>
      <c r="G46" s="42">
        <f>E46*F46</f>
        <v>12386.36</v>
      </c>
      <c r="H46" s="49" t="s">
        <v>18</v>
      </c>
      <c r="I46" s="44"/>
      <c r="J46" s="44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>
        <f>G46</f>
        <v>12386.36</v>
      </c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</row>
    <row r="47" spans="1:60" ht="12.75" outlineLevel="3">
      <c r="A47" s="46"/>
      <c r="B47" s="33"/>
      <c r="C47" s="80" t="s">
        <v>96</v>
      </c>
      <c r="D47" s="81"/>
      <c r="E47" s="82"/>
      <c r="F47" s="83"/>
      <c r="G47" s="84"/>
      <c r="H47" s="49"/>
      <c r="I47" s="44"/>
      <c r="J47" s="44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8" t="str">
        <f>C47</f>
        <v>Výdejový terminálu zobrazuje počet porcí, jméno a kredit strávníka.</v>
      </c>
      <c r="BB47" s="27"/>
      <c r="BC47" s="27"/>
      <c r="BD47" s="27"/>
      <c r="BE47" s="27"/>
      <c r="BF47" s="27"/>
      <c r="BG47" s="27"/>
      <c r="BH47" s="27"/>
    </row>
    <row r="48" spans="1:60" ht="12.75" customHeight="1" outlineLevel="3">
      <c r="A48" s="46">
        <v>31</v>
      </c>
      <c r="B48" s="33" t="s">
        <v>97</v>
      </c>
      <c r="C48" s="69" t="s">
        <v>98</v>
      </c>
      <c r="D48" s="36" t="s">
        <v>30</v>
      </c>
      <c r="E48" s="39">
        <v>1</v>
      </c>
      <c r="F48" s="41">
        <v>3295.45</v>
      </c>
      <c r="G48" s="42">
        <f>E48*F48</f>
        <v>3295.45</v>
      </c>
      <c r="H48" s="49" t="s">
        <v>18</v>
      </c>
      <c r="I48" s="44"/>
      <c r="J48" s="44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>
        <f>G48</f>
        <v>3295.45</v>
      </c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</row>
    <row r="49" spans="1:60" ht="22.5" outlineLevel="3">
      <c r="A49" s="46"/>
      <c r="B49" s="33"/>
      <c r="C49" s="80" t="s">
        <v>99</v>
      </c>
      <c r="D49" s="81"/>
      <c r="E49" s="82"/>
      <c r="F49" s="83"/>
      <c r="G49" s="84"/>
      <c r="H49" s="49"/>
      <c r="I49" s="44"/>
      <c r="J49" s="44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8" t="str">
        <f>C49</f>
        <v>Přídavné zařízení k výdejovému terminálu, zobrazuje stejné informace jako displej výdejového terminálu</v>
      </c>
      <c r="BB49" s="27"/>
      <c r="BC49" s="27"/>
      <c r="BD49" s="27"/>
      <c r="BE49" s="27"/>
      <c r="BF49" s="27"/>
      <c r="BG49" s="27"/>
      <c r="BH49" s="27"/>
    </row>
    <row r="50" spans="1:60" ht="12.75" customHeight="1" outlineLevel="3">
      <c r="A50" s="46">
        <v>32</v>
      </c>
      <c r="B50" s="33" t="s">
        <v>100</v>
      </c>
      <c r="C50" s="69" t="s">
        <v>101</v>
      </c>
      <c r="D50" s="36" t="s">
        <v>30</v>
      </c>
      <c r="E50" s="39">
        <v>1</v>
      </c>
      <c r="F50" s="41">
        <v>2159.09</v>
      </c>
      <c r="G50" s="42">
        <f>E50*F50</f>
        <v>2159.09</v>
      </c>
      <c r="H50" s="49" t="s">
        <v>18</v>
      </c>
      <c r="I50" s="44"/>
      <c r="J50" s="44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>
        <f>G50</f>
        <v>2159.09</v>
      </c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</row>
    <row r="51" spans="1:60" ht="12.75" outlineLevel="3">
      <c r="A51" s="46"/>
      <c r="B51" s="33"/>
      <c r="C51" s="80" t="s">
        <v>102</v>
      </c>
      <c r="D51" s="81"/>
      <c r="E51" s="82"/>
      <c r="F51" s="83"/>
      <c r="G51" s="84"/>
      <c r="H51" s="49"/>
      <c r="I51" s="44"/>
      <c r="J51" s="44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8" t="str">
        <f>C51</f>
        <v>Zařízení zajišťující fyzické připojení terminálů ke sběrnici RS485.</v>
      </c>
      <c r="BB51" s="27"/>
      <c r="BC51" s="27"/>
      <c r="BD51" s="27"/>
      <c r="BE51" s="27"/>
      <c r="BF51" s="27"/>
      <c r="BG51" s="27"/>
      <c r="BH51" s="27"/>
    </row>
    <row r="52" spans="1:60" ht="12.75" outlineLevel="3">
      <c r="A52" s="46">
        <v>33</v>
      </c>
      <c r="B52" s="33" t="s">
        <v>103</v>
      </c>
      <c r="C52" s="69" t="s">
        <v>104</v>
      </c>
      <c r="D52" s="36" t="s">
        <v>30</v>
      </c>
      <c r="E52" s="39">
        <v>1</v>
      </c>
      <c r="F52" s="41">
        <v>2159.09</v>
      </c>
      <c r="G52" s="42">
        <f>E52*F52</f>
        <v>2159.09</v>
      </c>
      <c r="H52" s="49" t="s">
        <v>18</v>
      </c>
      <c r="I52" s="44"/>
      <c r="J52" s="44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>
        <f>G52</f>
        <v>2159.09</v>
      </c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</row>
    <row r="53" spans="1:60" ht="12.75" outlineLevel="3">
      <c r="A53" s="46"/>
      <c r="B53" s="33"/>
      <c r="C53" s="80" t="s">
        <v>105</v>
      </c>
      <c r="D53" s="81"/>
      <c r="E53" s="82"/>
      <c r="F53" s="83"/>
      <c r="G53" s="84"/>
      <c r="H53" s="49"/>
      <c r="I53" s="44"/>
      <c r="J53" s="44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8" t="str">
        <f>C53</f>
        <v>Základní typ záložního zdroje 12V. Vhodný pro napájení až 3 terminálů.</v>
      </c>
      <c r="BB53" s="27"/>
      <c r="BC53" s="27"/>
      <c r="BD53" s="27"/>
      <c r="BE53" s="27"/>
      <c r="BF53" s="27"/>
      <c r="BG53" s="27"/>
      <c r="BH53" s="27"/>
    </row>
    <row r="54" spans="1:60" ht="22.5" outlineLevel="3">
      <c r="A54" s="46"/>
      <c r="B54" s="33"/>
      <c r="C54" s="80" t="s">
        <v>106</v>
      </c>
      <c r="D54" s="81"/>
      <c r="E54" s="82"/>
      <c r="F54" s="83"/>
      <c r="G54" s="84"/>
      <c r="H54" s="49"/>
      <c r="I54" s="44"/>
      <c r="J54" s="44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8" t="str">
        <f>C54</f>
        <v>Záložní zdroj" je typu ZZ - STANDARD a skládá se z certifikovaného spínaného zdroje TDK-Lambda 25W, nabíjecí elektroniky a olověného akumulátoru 12V / 7A</v>
      </c>
      <c r="BB54" s="27"/>
      <c r="BC54" s="27"/>
      <c r="BD54" s="27"/>
      <c r="BE54" s="27"/>
      <c r="BF54" s="27"/>
      <c r="BG54" s="27"/>
      <c r="BH54" s="27"/>
    </row>
    <row r="55" spans="1:60" ht="12.75" outlineLevel="3">
      <c r="A55" s="46">
        <v>34</v>
      </c>
      <c r="B55" s="33" t="s">
        <v>107</v>
      </c>
      <c r="C55" s="69" t="s">
        <v>108</v>
      </c>
      <c r="D55" s="36" t="s">
        <v>30</v>
      </c>
      <c r="E55" s="39">
        <v>4</v>
      </c>
      <c r="F55" s="41">
        <v>3409.09</v>
      </c>
      <c r="G55" s="42">
        <f aca="true" t="shared" si="4" ref="G55:G61">E55*F55</f>
        <v>13636.36</v>
      </c>
      <c r="H55" s="49" t="s">
        <v>18</v>
      </c>
      <c r="I55" s="44"/>
      <c r="J55" s="44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>
        <f aca="true" t="shared" si="5" ref="AD55:AD61">G55</f>
        <v>13636.36</v>
      </c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</row>
    <row r="56" spans="1:60" ht="12.75" outlineLevel="3">
      <c r="A56" s="46">
        <v>35</v>
      </c>
      <c r="B56" s="33" t="s">
        <v>109</v>
      </c>
      <c r="C56" s="69" t="s">
        <v>110</v>
      </c>
      <c r="D56" s="36" t="s">
        <v>30</v>
      </c>
      <c r="E56" s="39">
        <v>3</v>
      </c>
      <c r="F56" s="41">
        <v>3409.09</v>
      </c>
      <c r="G56" s="42">
        <f t="shared" si="4"/>
        <v>10227.27</v>
      </c>
      <c r="H56" s="49" t="s">
        <v>18</v>
      </c>
      <c r="I56" s="44"/>
      <c r="J56" s="44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>
        <f t="shared" si="5"/>
        <v>10227.27</v>
      </c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</row>
    <row r="57" spans="1:60" ht="12.75" outlineLevel="3">
      <c r="A57" s="46">
        <v>36</v>
      </c>
      <c r="B57" s="33" t="s">
        <v>111</v>
      </c>
      <c r="C57" s="69" t="s">
        <v>112</v>
      </c>
      <c r="D57" s="36" t="s">
        <v>30</v>
      </c>
      <c r="E57" s="39">
        <v>4</v>
      </c>
      <c r="F57" s="41">
        <v>2613.64</v>
      </c>
      <c r="G57" s="42">
        <f t="shared" si="4"/>
        <v>10454.56</v>
      </c>
      <c r="H57" s="49" t="s">
        <v>18</v>
      </c>
      <c r="I57" s="44"/>
      <c r="J57" s="44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>
        <f t="shared" si="5"/>
        <v>10454.56</v>
      </c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</row>
    <row r="58" spans="1:60" ht="12.75" outlineLevel="3">
      <c r="A58" s="46">
        <v>37</v>
      </c>
      <c r="B58" s="33" t="s">
        <v>113</v>
      </c>
      <c r="C58" s="69" t="s">
        <v>114</v>
      </c>
      <c r="D58" s="36" t="s">
        <v>30</v>
      </c>
      <c r="E58" s="39">
        <v>3</v>
      </c>
      <c r="F58" s="41">
        <v>568.18</v>
      </c>
      <c r="G58" s="42">
        <f t="shared" si="4"/>
        <v>1704.54</v>
      </c>
      <c r="H58" s="49" t="s">
        <v>18</v>
      </c>
      <c r="I58" s="44"/>
      <c r="J58" s="44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>
        <f t="shared" si="5"/>
        <v>1704.54</v>
      </c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</row>
    <row r="59" spans="1:60" ht="12.75" outlineLevel="3">
      <c r="A59" s="46">
        <v>38</v>
      </c>
      <c r="B59" s="33" t="s">
        <v>115</v>
      </c>
      <c r="C59" s="69" t="s">
        <v>116</v>
      </c>
      <c r="D59" s="36" t="s">
        <v>30</v>
      </c>
      <c r="E59" s="39">
        <v>2</v>
      </c>
      <c r="F59" s="41">
        <v>9090.91</v>
      </c>
      <c r="G59" s="42">
        <f t="shared" si="4"/>
        <v>18181.82</v>
      </c>
      <c r="H59" s="49" t="s">
        <v>18</v>
      </c>
      <c r="I59" s="44"/>
      <c r="J59" s="44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>
        <f t="shared" si="5"/>
        <v>18181.82</v>
      </c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</row>
    <row r="60" spans="1:60" ht="12.75" outlineLevel="3">
      <c r="A60" s="46">
        <v>39</v>
      </c>
      <c r="B60" s="33" t="s">
        <v>117</v>
      </c>
      <c r="C60" s="69" t="s">
        <v>118</v>
      </c>
      <c r="D60" s="36" t="s">
        <v>30</v>
      </c>
      <c r="E60" s="39">
        <v>2</v>
      </c>
      <c r="F60" s="41">
        <v>2159.09</v>
      </c>
      <c r="G60" s="42">
        <f t="shared" si="4"/>
        <v>4318.18</v>
      </c>
      <c r="H60" s="49" t="s">
        <v>18</v>
      </c>
      <c r="I60" s="44"/>
      <c r="J60" s="44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>
        <f t="shared" si="5"/>
        <v>4318.18</v>
      </c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</row>
    <row r="61" spans="1:60" ht="12.75" outlineLevel="3">
      <c r="A61" s="46">
        <v>40</v>
      </c>
      <c r="B61" s="33" t="s">
        <v>119</v>
      </c>
      <c r="C61" s="69" t="s">
        <v>120</v>
      </c>
      <c r="D61" s="36" t="s">
        <v>30</v>
      </c>
      <c r="E61" s="39">
        <v>1</v>
      </c>
      <c r="F61" s="41">
        <v>4431.82</v>
      </c>
      <c r="G61" s="42">
        <f t="shared" si="4"/>
        <v>4431.82</v>
      </c>
      <c r="H61" s="49" t="s">
        <v>18</v>
      </c>
      <c r="I61" s="44"/>
      <c r="J61" s="44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>
        <f t="shared" si="5"/>
        <v>4431.82</v>
      </c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</row>
    <row r="62" spans="1:60" ht="12.75" outlineLevel="3">
      <c r="A62" s="46"/>
      <c r="B62" s="33"/>
      <c r="C62" s="80" t="s">
        <v>121</v>
      </c>
      <c r="D62" s="81"/>
      <c r="E62" s="82"/>
      <c r="F62" s="83"/>
      <c r="G62" s="84"/>
      <c r="H62" s="49"/>
      <c r="I62" s="44"/>
      <c r="J62" s="44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8" t="str">
        <f>C62</f>
        <v>Slouží k zadávání čipů a karet ISIC/ITIC do programu</v>
      </c>
      <c r="BB62" s="27"/>
      <c r="BC62" s="27"/>
      <c r="BD62" s="27"/>
      <c r="BE62" s="27"/>
      <c r="BF62" s="27"/>
      <c r="BG62" s="27"/>
      <c r="BH62" s="27"/>
    </row>
    <row r="63" spans="1:60" ht="12.75" outlineLevel="3">
      <c r="A63" s="46">
        <v>41</v>
      </c>
      <c r="B63" s="33" t="s">
        <v>122</v>
      </c>
      <c r="C63" s="69" t="s">
        <v>123</v>
      </c>
      <c r="D63" s="36" t="s">
        <v>30</v>
      </c>
      <c r="E63" s="39">
        <v>38</v>
      </c>
      <c r="F63" s="41">
        <v>1066</v>
      </c>
      <c r="G63" s="42">
        <f>E63*F63</f>
        <v>40508</v>
      </c>
      <c r="H63" s="49" t="s">
        <v>18</v>
      </c>
      <c r="I63" s="44"/>
      <c r="J63" s="44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>
        <f>G63</f>
        <v>40508</v>
      </c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</row>
    <row r="64" spans="1:60" ht="12.75" outlineLevel="3">
      <c r="A64" s="46">
        <v>42</v>
      </c>
      <c r="B64" s="33" t="s">
        <v>124</v>
      </c>
      <c r="C64" s="69" t="s">
        <v>125</v>
      </c>
      <c r="D64" s="36" t="s">
        <v>30</v>
      </c>
      <c r="E64" s="39">
        <v>31</v>
      </c>
      <c r="F64" s="41">
        <v>1647.06</v>
      </c>
      <c r="G64" s="42">
        <f>E64*F64</f>
        <v>51058.86</v>
      </c>
      <c r="H64" s="49" t="s">
        <v>18</v>
      </c>
      <c r="I64" s="44"/>
      <c r="J64" s="44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>
        <f>G64</f>
        <v>51058.86</v>
      </c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</row>
    <row r="65" spans="1:60" ht="12.75" outlineLevel="3">
      <c r="A65" s="46">
        <v>43</v>
      </c>
      <c r="B65" s="33" t="s">
        <v>126</v>
      </c>
      <c r="C65" s="69" t="s">
        <v>127</v>
      </c>
      <c r="D65" s="36" t="s">
        <v>30</v>
      </c>
      <c r="E65" s="39">
        <v>7</v>
      </c>
      <c r="F65" s="41">
        <v>3882.35</v>
      </c>
      <c r="G65" s="42">
        <f>E65*F65</f>
        <v>27176.45</v>
      </c>
      <c r="H65" s="49" t="s">
        <v>18</v>
      </c>
      <c r="I65" s="44"/>
      <c r="J65" s="44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>
        <f>G65</f>
        <v>27176.45</v>
      </c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</row>
    <row r="66" spans="1:60" ht="12.75" outlineLevel="3">
      <c r="A66" s="46">
        <v>44</v>
      </c>
      <c r="B66" s="33" t="s">
        <v>128</v>
      </c>
      <c r="C66" s="69" t="s">
        <v>129</v>
      </c>
      <c r="D66" s="36" t="s">
        <v>30</v>
      </c>
      <c r="E66" s="39">
        <v>4</v>
      </c>
      <c r="F66" s="41">
        <v>3184</v>
      </c>
      <c r="G66" s="42">
        <f>E66*F66</f>
        <v>12736</v>
      </c>
      <c r="H66" s="49" t="s">
        <v>18</v>
      </c>
      <c r="I66" s="44"/>
      <c r="J66" s="44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>
        <f>G66</f>
        <v>12736</v>
      </c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</row>
    <row r="67" spans="1:60" ht="22.5" outlineLevel="3">
      <c r="A67" s="46"/>
      <c r="B67" s="33"/>
      <c r="C67" s="80" t="s">
        <v>130</v>
      </c>
      <c r="D67" s="81"/>
      <c r="E67" s="82"/>
      <c r="F67" s="83"/>
      <c r="G67" s="84"/>
      <c r="H67" s="49"/>
      <c r="I67" s="44"/>
      <c r="J67" s="44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8" t="str">
        <f>C67</f>
        <v>Patchpanel, Cat. 6, 24-Port s vyvázáním - 19" Stíněný patch panel určený pro montáž do 19" datových rozvaděčů. - 24 stíněných RJ45 portů - výška 1U - CAT.6</v>
      </c>
      <c r="BB67" s="27"/>
      <c r="BC67" s="27"/>
      <c r="BD67" s="27"/>
      <c r="BE67" s="27"/>
      <c r="BF67" s="27"/>
      <c r="BG67" s="27"/>
      <c r="BH67" s="27"/>
    </row>
    <row r="68" spans="1:60" ht="12.75" outlineLevel="3">
      <c r="A68" s="46">
        <v>45</v>
      </c>
      <c r="B68" s="33" t="s">
        <v>131</v>
      </c>
      <c r="C68" s="69" t="s">
        <v>132</v>
      </c>
      <c r="D68" s="36" t="s">
        <v>30</v>
      </c>
      <c r="E68" s="39">
        <v>1</v>
      </c>
      <c r="F68" s="41">
        <v>45123</v>
      </c>
      <c r="G68" s="42">
        <f>E68*F68</f>
        <v>45123</v>
      </c>
      <c r="H68" s="49" t="s">
        <v>18</v>
      </c>
      <c r="I68" s="44"/>
      <c r="J68" s="44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>
        <f>G68</f>
        <v>45123</v>
      </c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</row>
    <row r="69" spans="1:60" ht="12.75" outlineLevel="3">
      <c r="A69" s="46">
        <v>46</v>
      </c>
      <c r="B69" s="33" t="s">
        <v>133</v>
      </c>
      <c r="C69" s="69" t="s">
        <v>134</v>
      </c>
      <c r="D69" s="36" t="s">
        <v>30</v>
      </c>
      <c r="E69" s="39">
        <v>1</v>
      </c>
      <c r="F69" s="41">
        <v>318</v>
      </c>
      <c r="G69" s="42">
        <f>E69*F69</f>
        <v>318</v>
      </c>
      <c r="H69" s="49" t="s">
        <v>18</v>
      </c>
      <c r="I69" s="44"/>
      <c r="J69" s="44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>
        <f>G69</f>
        <v>318</v>
      </c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</row>
    <row r="70" spans="1:60" ht="12.75" outlineLevel="3">
      <c r="A70" s="46">
        <v>47</v>
      </c>
      <c r="B70" s="33" t="s">
        <v>135</v>
      </c>
      <c r="C70" s="69" t="s">
        <v>136</v>
      </c>
      <c r="D70" s="36" t="s">
        <v>30</v>
      </c>
      <c r="E70" s="39">
        <v>2</v>
      </c>
      <c r="F70" s="41">
        <v>12653</v>
      </c>
      <c r="G70" s="42">
        <f>E70*F70</f>
        <v>25306</v>
      </c>
      <c r="H70" s="49" t="s">
        <v>18</v>
      </c>
      <c r="I70" s="44"/>
      <c r="J70" s="44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>
        <f>G70</f>
        <v>25306</v>
      </c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</row>
    <row r="71" spans="1:60" ht="12.75" outlineLevel="2">
      <c r="A71" s="47" t="s">
        <v>27</v>
      </c>
      <c r="B71" s="34" t="s">
        <v>24</v>
      </c>
      <c r="C71" s="70" t="s">
        <v>25</v>
      </c>
      <c r="D71" s="37"/>
      <c r="E71" s="40"/>
      <c r="F71" s="85">
        <f>SUM(AD72:AD73)</f>
        <v>7000</v>
      </c>
      <c r="G71" s="86"/>
      <c r="H71" s="50"/>
      <c r="I71" s="44"/>
      <c r="J71" s="44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</row>
    <row r="72" spans="1:60" ht="12.75" outlineLevel="3">
      <c r="A72" s="46">
        <v>8</v>
      </c>
      <c r="B72" s="33" t="s">
        <v>137</v>
      </c>
      <c r="C72" s="69" t="s">
        <v>138</v>
      </c>
      <c r="D72" s="36" t="s">
        <v>30</v>
      </c>
      <c r="E72" s="39">
        <v>1</v>
      </c>
      <c r="F72" s="41">
        <v>3500</v>
      </c>
      <c r="G72" s="42">
        <f>E72*F72</f>
        <v>3500</v>
      </c>
      <c r="H72" s="49" t="s">
        <v>18</v>
      </c>
      <c r="I72" s="44"/>
      <c r="J72" s="44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>
        <f>G72</f>
        <v>3500</v>
      </c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</row>
    <row r="73" spans="1:60" ht="13.5" outlineLevel="3" thickBot="1">
      <c r="A73" s="61">
        <v>22</v>
      </c>
      <c r="B73" s="62" t="s">
        <v>139</v>
      </c>
      <c r="C73" s="71" t="s">
        <v>140</v>
      </c>
      <c r="D73" s="63" t="s">
        <v>30</v>
      </c>
      <c r="E73" s="64">
        <v>1</v>
      </c>
      <c r="F73" s="65">
        <v>3500</v>
      </c>
      <c r="G73" s="66">
        <f>E73*F73</f>
        <v>3500</v>
      </c>
      <c r="H73" s="67" t="s">
        <v>18</v>
      </c>
      <c r="I73" s="44"/>
      <c r="J73" s="44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>
        <f>G73</f>
        <v>3500</v>
      </c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</row>
    <row r="74" spans="37:38" ht="12.75">
      <c r="AK74">
        <f>SUM(AK1:AK73)</f>
        <v>0</v>
      </c>
      <c r="AL74">
        <f>SUM(AL1:AL73)</f>
        <v>0</v>
      </c>
    </row>
  </sheetData>
  <sheetProtection/>
  <mergeCells count="24">
    <mergeCell ref="C11:G11"/>
    <mergeCell ref="F71:G71"/>
    <mergeCell ref="C34:G34"/>
    <mergeCell ref="C35:G35"/>
    <mergeCell ref="C42:G42"/>
    <mergeCell ref="C45:G45"/>
    <mergeCell ref="C47:G47"/>
    <mergeCell ref="C49:G49"/>
    <mergeCell ref="C51:G51"/>
    <mergeCell ref="C53:G53"/>
    <mergeCell ref="A1:G1"/>
    <mergeCell ref="C2:G2"/>
    <mergeCell ref="C3:G3"/>
    <mergeCell ref="C4:G4"/>
    <mergeCell ref="F7:G7"/>
    <mergeCell ref="F8:G8"/>
    <mergeCell ref="C13:G13"/>
    <mergeCell ref="C15:G15"/>
    <mergeCell ref="F28:G28"/>
    <mergeCell ref="C30:G30"/>
    <mergeCell ref="C62:G62"/>
    <mergeCell ref="C67:G67"/>
    <mergeCell ref="C32:G32"/>
    <mergeCell ref="C54:G5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Header>&amp;RRK-28-2014-32, př. 1
počet stran: 2</oddHeader>
    <oddFooter>&amp;L&amp;9Zpracováno programem &amp;"Arial CE,Tučné"BUILDpower S,  © RTS, a.s.&amp;R&amp;"Arial,Obyčejné"Strana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ESTING</dc:creator>
  <cp:keywords/>
  <dc:description/>
  <cp:lastModifiedBy>Pospíchalová Petra</cp:lastModifiedBy>
  <cp:lastPrinted>2014-09-26T06:03:32Z</cp:lastPrinted>
  <dcterms:created xsi:type="dcterms:W3CDTF">2007-08-08T05:50:21Z</dcterms:created>
  <dcterms:modified xsi:type="dcterms:W3CDTF">2014-09-26T06:03:52Z</dcterms:modified>
  <cp:category/>
  <cp:version/>
  <cp:contentType/>
  <cp:contentStatus/>
</cp:coreProperties>
</file>