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16-2014-19, př. 1" sheetId="1" r:id="rId1"/>
  </sheets>
  <definedNames>
    <definedName name="_xlnm._FilterDatabase" localSheetId="0" hidden="1">'RK-16-2014-19, př. 1'!$A$4:$Q$105</definedName>
    <definedName name="_xlnm.Print_Titles" localSheetId="0">'RK-16-2014-19, př. 1'!$4:$4</definedName>
    <definedName name="_xlnm.Print_Area" localSheetId="0">'RK-16-2014-19, př. 1'!$A$1:$T$147</definedName>
  </definedNames>
  <calcPr fullCalcOnLoad="1"/>
</workbook>
</file>

<file path=xl/sharedStrings.xml><?xml version="1.0" encoding="utf-8"?>
<sst xmlns="http://schemas.openxmlformats.org/spreadsheetml/2006/main" count="550" uniqueCount="220">
  <si>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</si>
  <si>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</si>
  <si>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</si>
  <si>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</si>
  <si>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</si>
  <si>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</si>
  <si>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</si>
  <si>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</si>
  <si>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</si>
  <si>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</si>
  <si>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</si>
  <si>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</si>
  <si>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</si>
  <si>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</si>
  <si>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</si>
  <si>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</si>
  <si>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</si>
  <si>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</si>
  <si>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</si>
  <si>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</si>
  <si>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</si>
  <si>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</si>
  <si>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</si>
  <si>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</si>
  <si>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</si>
  <si>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</si>
  <si>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</si>
  <si>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</si>
  <si>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</si>
  <si>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</si>
  <si>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</si>
  <si>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</si>
  <si>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</si>
  <si>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STŘED,o.s.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</si>
  <si>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</si>
  <si>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</si>
  <si>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</si>
  <si>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</si>
  <si>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</si>
  <si>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</si>
  <si>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</si>
  <si>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</si>
  <si>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</si>
  <si>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</si>
  <si>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</si>
  <si>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</si>
  <si>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</si>
  <si>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</si>
  <si>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</si>
  <si>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</si>
  <si>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</si>
  <si>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</si>
  <si>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</si>
  <si>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</si>
  <si>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</si>
  <si>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</si>
  <si>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</si>
  <si>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</si>
  <si>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</si>
  <si>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</si>
  <si>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</si>
  <si>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</si>
  <si>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</si>
  <si>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</si>
  <si>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</si>
  <si>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</si>
  <si>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</si>
  <si>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</si>
  <si>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</si>
  <si>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</si>
  <si>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</si>
  <si>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</si>
  <si>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</si>
  <si>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</si>
  <si>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</si>
  <si>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</si>
  <si>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</si>
  <si>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</si>
  <si>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</si>
  <si>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</si>
  <si>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</si>
  <si>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</si>
  <si>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</si>
  <si>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</si>
  <si>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</si>
  <si>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</si>
  <si>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</si>
  <si>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</si>
  <si>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</si>
  <si>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</si>
  <si>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</si>
  <si>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</si>
  <si>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</si>
  <si>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</si>
  <si>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</si>
  <si>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</si>
  <si>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</si>
  <si>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</si>
  <si>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</si>
  <si>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</si>
  <si>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</si>
  <si>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</si>
  <si>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</si>
  <si>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</si>
  <si>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</si>
  <si>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</si>
  <si>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</si>
  <si>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</si>
  <si>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</si>
  <si>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</si>
  <si>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celkem</t>
  </si>
  <si>
    <t>Osobní asistence Velké Meziříčí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</si>
  <si>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</si>
  <si>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</si>
  <si>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</si>
  <si>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</si>
  <si>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</si>
  <si>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</si>
  <si>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</si>
  <si>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</si>
  <si>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</si>
  <si>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</si>
  <si>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</si>
  <si>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</si>
  <si>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</si>
  <si>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</si>
  <si>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</si>
  <si>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</si>
  <si>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</si>
  <si>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</si>
  <si>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</si>
  <si>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</si>
  <si>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</si>
  <si>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</si>
  <si>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</si>
  <si>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</si>
  <si>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</si>
  <si>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</si>
  <si>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</si>
  <si>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</si>
  <si>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</si>
  <si>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</si>
  <si>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</si>
  <si>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</si>
  <si>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Občanské sdružení Benediktus</t>
  </si>
  <si>
    <t>SDÍLENÍ, o. p. s.</t>
  </si>
  <si>
    <t>SDÍLENÍ o. p. s.</t>
  </si>
  <si>
    <t>MPSV + kraj 2013</t>
  </si>
  <si>
    <t>Ječmínek o.p.s.</t>
  </si>
  <si>
    <t>terénní programy</t>
  </si>
  <si>
    <t>Terénní programy SOVY Jihlava</t>
  </si>
  <si>
    <t>AL PASO Vysočina</t>
  </si>
  <si>
    <t>Terénní práce</t>
  </si>
  <si>
    <t>Klub Zámek-centrum prevence Třebíč (streetwork)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</si>
  <si>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</si>
  <si>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</si>
  <si>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</si>
  <si>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</si>
  <si>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</si>
  <si>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</si>
  <si>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</si>
  <si>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</si>
  <si>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</si>
  <si>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Klub Zámek - centrum prevence Třebíč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</si>
  <si>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</si>
  <si>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</si>
  <si>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</si>
  <si>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</si>
  <si>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</si>
  <si>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</si>
  <si>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</si>
  <si>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Kopretina - sociálně aktivizační služba pro rodiny s dětmi</t>
  </si>
  <si>
    <t>Komunitní centrum Klubíčko Třebíč</t>
  </si>
  <si>
    <t>Centrum pro rodinu a sociální péči</t>
  </si>
  <si>
    <t>Sociální asistence a poradenství a Program Pět P</t>
  </si>
  <si>
    <t>Sociálně aktivizační služby pro rodiny s dětmi</t>
  </si>
  <si>
    <t>Sociálně aktivizační služby pro rodiny s dětmi - CRSP Vysočina</t>
  </si>
  <si>
    <t>Centrum denních služeb</t>
  </si>
  <si>
    <t>Sociálně terapeutická dílna Ledeč nad Sázavou</t>
  </si>
  <si>
    <t>Sociálně terapeutická dílna Pelhřimov</t>
  </si>
  <si>
    <t>Sociálně terapeutická dílna Havlíčkův Brod</t>
  </si>
  <si>
    <t>Občanské sdružení pro podporu a péči o duševně nemocné VOR JIHLAVA</t>
  </si>
  <si>
    <t>Denní centrum Barevný svět, o. p. s.</t>
  </si>
  <si>
    <t>Byty sociální rehabilitace Humpolec</t>
  </si>
  <si>
    <t>Adapta Jihlava</t>
  </si>
  <si>
    <t>Sociální rehabilitace Třebíč</t>
  </si>
  <si>
    <t>Šance ve STŘEDu</t>
  </si>
  <si>
    <t>Centrum J. J. Pestalozziho, o.p.s.</t>
  </si>
  <si>
    <t>Domy na půl cesty</t>
  </si>
  <si>
    <t>§4378</t>
  </si>
  <si>
    <t>Na počátku, o.p.s.</t>
  </si>
  <si>
    <t>Tým podpory v zaměstnávání-sociální rehabilitace H. Brod</t>
  </si>
  <si>
    <t>Tým podpory v zaměstnávání-sociální rehabilitace Pelhřimov</t>
  </si>
  <si>
    <t>Odlehčovací služby</t>
  </si>
  <si>
    <t>Návrh dotace ve výši 8% ze součtu dotací MPSV+kraj 2013 ( u služeb z IP I. kraje  3/4 roku 2013)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</si>
  <si>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</si>
  <si>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</si>
  <si>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</si>
  <si>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</si>
  <si>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</si>
  <si>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</si>
  <si>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</si>
  <si>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§4375 pol. 5222</t>
  </si>
  <si>
    <t>§4377 pol. 5223</t>
  </si>
  <si>
    <t>§ 4344 pol. 5223</t>
  </si>
  <si>
    <t>§ 4344 pol. 5221</t>
  </si>
  <si>
    <t>§4378 pol. 5223</t>
  </si>
  <si>
    <t>§4378 pol. 5221</t>
  </si>
  <si>
    <t>domovy se zvláštním režimem</t>
  </si>
  <si>
    <t>§4357</t>
  </si>
  <si>
    <t>Osobní asistence Bludiště</t>
  </si>
  <si>
    <t>Byty Na počátku</t>
  </si>
  <si>
    <t>Občanská poradna Žďár nad Sázavou</t>
  </si>
  <si>
    <t>Občanská poradna Pelhřimov</t>
  </si>
  <si>
    <t>Občanská poradna Nové Město na Moravě</t>
  </si>
  <si>
    <t>Asociace pomáhající lidem s autismem - APLA Praha, Střední Čechy, o.s.</t>
  </si>
  <si>
    <t>Domov Libčice</t>
  </si>
  <si>
    <t>Návrh na poskytnutí dotace na rok 2014</t>
  </si>
  <si>
    <t>§4354 pol. 5221</t>
  </si>
  <si>
    <t>§4357 pol. 5222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</si>
</sst>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3" fontId="0" fillId="0" borderId="13" xfId="0" applyNumberFormat="1" applyBorder="1" applyAlignment="1">
      <alignment vertical="top"/>
    </xf>
    <xf numFmtId="0" fontId="2" fillId="0" borderId="14" xfId="0" applyFont="1" applyBorder="1" applyAlignment="1">
      <alignment vertical="top"/>
    </xf>
    <xf numFmtId="3" fontId="2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3" fontId="0" fillId="0" borderId="19" xfId="0" applyNumberFormat="1" applyFill="1" applyBorder="1" applyAlignment="1">
      <alignment vertical="top"/>
    </xf>
    <xf numFmtId="3" fontId="0" fillId="0" borderId="2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21" xfId="0" applyNumberForma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24" xfId="0" applyNumberFormat="1" applyFill="1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145"/>
  <sheetViews>
    <sheetView tabSelected="1" view="pageLayout" workbookViewId="0" topLeftCell="P1">
      <selection activeCell="U9" sqref="U9"/>
    </sheetView>
  </sheetViews>
  <sheetFormatPr defaultColWidth="22.25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5" width="11.625" style="2" hidden="1" customWidth="1"/>
    <col min="16" max="16" width="15.625" style="2" customWidth="1"/>
    <col min="17" max="18" width="16.875" style="2" customWidth="1"/>
    <col min="19" max="19" width="11.625" style="2" customWidth="1"/>
    <col min="20" max="20" width="11.875" style="2" customWidth="1"/>
    <col min="21" max="16384" width="22.25390625" style="2" customWidth="1"/>
  </cols>
  <sheetData>
    <row r="3" spans="17:20" ht="22.5" customHeight="1" thickBot="1">
      <c r="Q3" s="18"/>
      <c r="R3" s="18"/>
      <c r="S3" s="18"/>
      <c r="T3" s="18"/>
    </row>
    <row r="4" spans="1:21" s="10" customFormat="1" ht="90" thickBot="1">
      <c r="A4" s="9" t="s">
        <v>67</v>
      </c>
      <c r="B4" s="9" t="s">
        <v>0</v>
      </c>
      <c r="C4" s="67" t="s">
        <v>68</v>
      </c>
      <c r="D4" s="9" t="s">
        <v>69</v>
      </c>
      <c r="E4" s="9" t="s">
        <v>70</v>
      </c>
      <c r="F4" s="9" t="s">
        <v>71</v>
      </c>
      <c r="G4" s="9" t="s">
        <v>72</v>
      </c>
      <c r="H4" s="9" t="s">
        <v>73</v>
      </c>
      <c r="I4" s="9" t="s">
        <v>74</v>
      </c>
      <c r="J4" s="9"/>
      <c r="K4" s="68" t="s">
        <v>75</v>
      </c>
      <c r="L4" s="68" t="s">
        <v>76</v>
      </c>
      <c r="M4" s="68" t="s">
        <v>89</v>
      </c>
      <c r="N4" s="68" t="s">
        <v>129</v>
      </c>
      <c r="O4" s="68" t="s">
        <v>130</v>
      </c>
      <c r="P4" s="69" t="s">
        <v>147</v>
      </c>
      <c r="Q4" s="68" t="s">
        <v>194</v>
      </c>
      <c r="R4" s="68" t="s">
        <v>217</v>
      </c>
      <c r="S4" s="77" t="s">
        <v>135</v>
      </c>
      <c r="T4" s="78"/>
      <c r="U4" s="14"/>
    </row>
    <row r="5" spans="1:20" ht="51">
      <c r="A5" s="73">
        <v>26518252</v>
      </c>
      <c r="B5" s="70" t="s">
        <v>1</v>
      </c>
      <c r="C5" s="6">
        <v>5587371</v>
      </c>
      <c r="D5" s="54" t="s">
        <v>2</v>
      </c>
      <c r="E5" s="12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0">
        <v>2126000</v>
      </c>
      <c r="Q5" s="30">
        <v>170100</v>
      </c>
      <c r="R5" s="30">
        <v>5900</v>
      </c>
      <c r="S5" s="59" t="s">
        <v>78</v>
      </c>
      <c r="T5" s="60" t="s">
        <v>88</v>
      </c>
    </row>
    <row r="6" spans="1:20" ht="25.5" hidden="1">
      <c r="A6" s="74">
        <v>15060233</v>
      </c>
      <c r="B6" s="56" t="s">
        <v>4</v>
      </c>
      <c r="C6" s="3">
        <v>1556513</v>
      </c>
      <c r="D6" s="13" t="s">
        <v>2</v>
      </c>
      <c r="E6" s="39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42">F6+G6</f>
        <v>768000</v>
      </c>
      <c r="L6" s="1">
        <f aca="true" t="shared" si="1" ref="L6:L42">0.2*K6</f>
        <v>153600</v>
      </c>
      <c r="M6" s="1">
        <f aca="true" t="shared" si="2" ref="M6:M42">0.4*L6</f>
        <v>61440</v>
      </c>
      <c r="N6" s="1">
        <v>605000</v>
      </c>
      <c r="O6" s="1">
        <v>178300</v>
      </c>
      <c r="P6" s="30">
        <v>782000</v>
      </c>
      <c r="Q6" s="30">
        <v>62600</v>
      </c>
      <c r="R6" s="30"/>
      <c r="S6" s="61" t="s">
        <v>78</v>
      </c>
      <c r="T6" s="62" t="s">
        <v>87</v>
      </c>
    </row>
    <row r="7" spans="1:20" ht="25.5" hidden="1">
      <c r="A7" s="74">
        <v>70868832</v>
      </c>
      <c r="B7" s="71" t="s">
        <v>144</v>
      </c>
      <c r="C7" s="3"/>
      <c r="D7" s="13" t="s">
        <v>2</v>
      </c>
      <c r="E7" s="39" t="s">
        <v>177</v>
      </c>
      <c r="F7" s="4"/>
      <c r="G7" s="4"/>
      <c r="H7" s="4"/>
      <c r="I7" s="4"/>
      <c r="J7" s="1"/>
      <c r="K7" s="1"/>
      <c r="L7" s="1"/>
      <c r="M7" s="1"/>
      <c r="N7" s="1"/>
      <c r="O7" s="1"/>
      <c r="P7" s="30">
        <v>2521000</v>
      </c>
      <c r="Q7" s="30">
        <v>101700</v>
      </c>
      <c r="R7" s="30"/>
      <c r="S7" s="61" t="s">
        <v>78</v>
      </c>
      <c r="T7" s="63" t="s">
        <v>88</v>
      </c>
    </row>
    <row r="8" spans="1:20" ht="27.75" customHeight="1">
      <c r="A8" s="74">
        <v>26652935</v>
      </c>
      <c r="B8" s="56" t="s">
        <v>6</v>
      </c>
      <c r="C8" s="3">
        <v>2110189</v>
      </c>
      <c r="D8" s="55" t="s">
        <v>7</v>
      </c>
      <c r="E8" s="13" t="s">
        <v>8</v>
      </c>
      <c r="F8" s="4">
        <v>2073000</v>
      </c>
      <c r="G8" s="4">
        <v>270860</v>
      </c>
      <c r="H8" s="4">
        <v>2468536</v>
      </c>
      <c r="I8" s="4">
        <v>319072</v>
      </c>
      <c r="J8" s="1"/>
      <c r="K8" s="1">
        <f t="shared" si="0"/>
        <v>2343860</v>
      </c>
      <c r="L8" s="1">
        <f t="shared" si="1"/>
        <v>468772</v>
      </c>
      <c r="M8" s="1">
        <f t="shared" si="2"/>
        <v>187508.80000000002</v>
      </c>
      <c r="N8" s="1">
        <v>2073000</v>
      </c>
      <c r="O8" s="1">
        <v>295400</v>
      </c>
      <c r="P8" s="30">
        <v>2081000</v>
      </c>
      <c r="Q8" s="30">
        <v>166500</v>
      </c>
      <c r="R8" s="30">
        <v>14500</v>
      </c>
      <c r="S8" s="61" t="s">
        <v>78</v>
      </c>
      <c r="T8" s="62" t="s">
        <v>88</v>
      </c>
    </row>
    <row r="9" spans="1:20" ht="25.5">
      <c r="A9" s="74">
        <v>29277418</v>
      </c>
      <c r="B9" s="56" t="s">
        <v>132</v>
      </c>
      <c r="C9" s="3">
        <v>1153271</v>
      </c>
      <c r="D9" s="55" t="s">
        <v>7</v>
      </c>
      <c r="E9" s="31" t="s">
        <v>132</v>
      </c>
      <c r="F9" s="4">
        <v>1480000</v>
      </c>
      <c r="G9" s="4">
        <v>80000</v>
      </c>
      <c r="H9" s="4">
        <v>2099240</v>
      </c>
      <c r="I9" s="4">
        <v>85000</v>
      </c>
      <c r="J9" s="1"/>
      <c r="K9" s="1">
        <f t="shared" si="0"/>
        <v>1560000</v>
      </c>
      <c r="L9" s="1">
        <f t="shared" si="1"/>
        <v>312000</v>
      </c>
      <c r="M9" s="1">
        <f t="shared" si="2"/>
        <v>124800</v>
      </c>
      <c r="N9" s="1">
        <v>1680000</v>
      </c>
      <c r="O9" s="1">
        <v>144100</v>
      </c>
      <c r="P9" s="30">
        <v>1762000</v>
      </c>
      <c r="Q9" s="30">
        <v>141000</v>
      </c>
      <c r="R9" s="30">
        <v>5000</v>
      </c>
      <c r="S9" s="61" t="s">
        <v>78</v>
      </c>
      <c r="T9" s="62" t="s">
        <v>139</v>
      </c>
    </row>
    <row r="10" spans="1:20" ht="25.5" hidden="1">
      <c r="A10" s="74">
        <v>44990260</v>
      </c>
      <c r="B10" s="56" t="s">
        <v>9</v>
      </c>
      <c r="C10" s="3">
        <v>4409498</v>
      </c>
      <c r="D10" s="55" t="s">
        <v>7</v>
      </c>
      <c r="E10" s="13" t="s">
        <v>10</v>
      </c>
      <c r="F10" s="4">
        <v>1015000</v>
      </c>
      <c r="G10" s="4">
        <v>179000</v>
      </c>
      <c r="H10" s="4">
        <v>2130000</v>
      </c>
      <c r="I10" s="4">
        <v>510000</v>
      </c>
      <c r="J10" s="1"/>
      <c r="K10" s="1">
        <f t="shared" si="0"/>
        <v>1194000</v>
      </c>
      <c r="L10" s="1">
        <f t="shared" si="1"/>
        <v>238800</v>
      </c>
      <c r="M10" s="1">
        <f t="shared" si="2"/>
        <v>95520</v>
      </c>
      <c r="N10" s="1">
        <v>1800000</v>
      </c>
      <c r="O10" s="1">
        <v>395500</v>
      </c>
      <c r="P10" s="30">
        <v>2076000</v>
      </c>
      <c r="Q10" s="30">
        <v>332200</v>
      </c>
      <c r="R10" s="30"/>
      <c r="S10" s="61" t="s">
        <v>78</v>
      </c>
      <c r="T10" s="62" t="s">
        <v>87</v>
      </c>
    </row>
    <row r="11" spans="1:20" ht="20.25" customHeight="1">
      <c r="A11" s="74">
        <v>44990260</v>
      </c>
      <c r="B11" s="56" t="s">
        <v>9</v>
      </c>
      <c r="C11" s="3">
        <v>8089034</v>
      </c>
      <c r="D11" s="55" t="s">
        <v>7</v>
      </c>
      <c r="E11" s="13" t="s">
        <v>11</v>
      </c>
      <c r="F11" s="4">
        <v>1448000</v>
      </c>
      <c r="G11" s="4">
        <v>134000</v>
      </c>
      <c r="H11" s="4">
        <v>1604000</v>
      </c>
      <c r="I11" s="4">
        <v>300000</v>
      </c>
      <c r="J11" s="1"/>
      <c r="K11" s="1">
        <f t="shared" si="0"/>
        <v>1582000</v>
      </c>
      <c r="L11" s="1">
        <f t="shared" si="1"/>
        <v>316400</v>
      </c>
      <c r="M11" s="1">
        <f t="shared" si="2"/>
        <v>126560</v>
      </c>
      <c r="N11" s="1">
        <v>1448000</v>
      </c>
      <c r="O11" s="1">
        <v>265600</v>
      </c>
      <c r="P11" s="30">
        <v>1587000</v>
      </c>
      <c r="Q11" s="30">
        <v>127000</v>
      </c>
      <c r="R11" s="30">
        <v>10000</v>
      </c>
      <c r="S11" s="61" t="s">
        <v>78</v>
      </c>
      <c r="T11" s="62" t="s">
        <v>87</v>
      </c>
    </row>
    <row r="12" spans="1:20" ht="21.75" customHeight="1">
      <c r="A12" s="74">
        <v>44990260</v>
      </c>
      <c r="B12" s="56" t="s">
        <v>9</v>
      </c>
      <c r="C12" s="3">
        <v>8981293</v>
      </c>
      <c r="D12" s="55" t="s">
        <v>7</v>
      </c>
      <c r="E12" s="13" t="s">
        <v>12</v>
      </c>
      <c r="F12" s="4">
        <v>2272000</v>
      </c>
      <c r="G12" s="4">
        <v>278000</v>
      </c>
      <c r="H12" s="4">
        <v>2385000</v>
      </c>
      <c r="I12" s="4">
        <v>410000</v>
      </c>
      <c r="J12" s="1"/>
      <c r="K12" s="1">
        <f t="shared" si="0"/>
        <v>2550000</v>
      </c>
      <c r="L12" s="1">
        <f t="shared" si="1"/>
        <v>510000</v>
      </c>
      <c r="M12" s="1">
        <f t="shared" si="2"/>
        <v>204000</v>
      </c>
      <c r="N12" s="1">
        <v>2272000</v>
      </c>
      <c r="O12" s="1">
        <v>389000</v>
      </c>
      <c r="P12" s="30">
        <v>2613000</v>
      </c>
      <c r="Q12" s="30">
        <v>209000</v>
      </c>
      <c r="R12" s="30">
        <v>4000</v>
      </c>
      <c r="S12" s="61" t="s">
        <v>78</v>
      </c>
      <c r="T12" s="62" t="s">
        <v>87</v>
      </c>
    </row>
    <row r="13" spans="1:20" ht="24.75" customHeight="1" hidden="1">
      <c r="A13" s="74"/>
      <c r="B13" s="56" t="s">
        <v>117</v>
      </c>
      <c r="C13" s="3">
        <v>1784518</v>
      </c>
      <c r="D13" s="55" t="s">
        <v>7</v>
      </c>
      <c r="E13" s="13" t="s">
        <v>117</v>
      </c>
      <c r="F13" s="4">
        <v>120000</v>
      </c>
      <c r="G13" s="4">
        <v>58000</v>
      </c>
      <c r="H13" s="4">
        <v>70000</v>
      </c>
      <c r="I13" s="4">
        <v>58000</v>
      </c>
      <c r="J13" s="1"/>
      <c r="K13" s="1">
        <f t="shared" si="0"/>
        <v>178000</v>
      </c>
      <c r="L13" s="1">
        <f t="shared" si="1"/>
        <v>35600</v>
      </c>
      <c r="M13" s="1">
        <f t="shared" si="2"/>
        <v>14240</v>
      </c>
      <c r="N13" s="1">
        <v>1165000</v>
      </c>
      <c r="O13" s="1"/>
      <c r="P13" s="30"/>
      <c r="Q13" s="30"/>
      <c r="R13" s="30"/>
      <c r="S13" s="61" t="s">
        <v>78</v>
      </c>
      <c r="T13" s="62" t="s">
        <v>87</v>
      </c>
    </row>
    <row r="14" spans="1:20" ht="20.25" customHeight="1" hidden="1">
      <c r="A14" s="74">
        <v>15060306</v>
      </c>
      <c r="B14" s="56" t="s">
        <v>14</v>
      </c>
      <c r="C14" s="3">
        <v>6928452</v>
      </c>
      <c r="D14" s="55" t="s">
        <v>7</v>
      </c>
      <c r="E14" s="13" t="s">
        <v>15</v>
      </c>
      <c r="F14" s="4">
        <v>878000</v>
      </c>
      <c r="G14" s="4">
        <v>44000</v>
      </c>
      <c r="H14" s="4">
        <v>1150000</v>
      </c>
      <c r="I14" s="4">
        <v>210000</v>
      </c>
      <c r="J14" s="1"/>
      <c r="K14" s="1">
        <f t="shared" si="0"/>
        <v>922000</v>
      </c>
      <c r="L14" s="1">
        <f t="shared" si="1"/>
        <v>184400</v>
      </c>
      <c r="M14" s="1">
        <f t="shared" si="2"/>
        <v>73760</v>
      </c>
      <c r="N14" s="1">
        <v>1100000</v>
      </c>
      <c r="O14" s="1">
        <v>309500</v>
      </c>
      <c r="P14" s="30">
        <v>1350000</v>
      </c>
      <c r="Q14" s="30">
        <v>108000</v>
      </c>
      <c r="R14" s="30"/>
      <c r="S14" s="61" t="s">
        <v>78</v>
      </c>
      <c r="T14" s="62" t="s">
        <v>88</v>
      </c>
    </row>
    <row r="15" spans="1:20" ht="38.25" hidden="1">
      <c r="A15" s="74">
        <v>15060233</v>
      </c>
      <c r="B15" s="56" t="s">
        <v>4</v>
      </c>
      <c r="C15" s="3">
        <v>7776230</v>
      </c>
      <c r="D15" s="55" t="s">
        <v>7</v>
      </c>
      <c r="E15" s="13" t="s">
        <v>16</v>
      </c>
      <c r="F15" s="4">
        <v>1845000</v>
      </c>
      <c r="G15" s="4">
        <v>227000</v>
      </c>
      <c r="H15" s="4">
        <v>2097000</v>
      </c>
      <c r="I15" s="4">
        <v>234000</v>
      </c>
      <c r="J15" s="1"/>
      <c r="K15" s="1">
        <f t="shared" si="0"/>
        <v>2072000</v>
      </c>
      <c r="L15" s="1">
        <f t="shared" si="1"/>
        <v>414400</v>
      </c>
      <c r="M15" s="1">
        <f t="shared" si="2"/>
        <v>165760</v>
      </c>
      <c r="N15" s="1">
        <v>1800000</v>
      </c>
      <c r="O15" s="1">
        <v>313400</v>
      </c>
      <c r="P15" s="30">
        <v>2069000</v>
      </c>
      <c r="Q15" s="30">
        <v>165500</v>
      </c>
      <c r="R15" s="30"/>
      <c r="S15" s="61" t="s">
        <v>78</v>
      </c>
      <c r="T15" s="62" t="s">
        <v>87</v>
      </c>
    </row>
    <row r="16" spans="1:20" ht="25.5">
      <c r="A16" s="74">
        <v>60128640</v>
      </c>
      <c r="B16" s="56" t="s">
        <v>17</v>
      </c>
      <c r="C16" s="3">
        <v>7691496</v>
      </c>
      <c r="D16" s="55" t="s">
        <v>7</v>
      </c>
      <c r="E16" s="13" t="s">
        <v>18</v>
      </c>
      <c r="F16" s="4">
        <v>2128000</v>
      </c>
      <c r="G16" s="4">
        <v>244000</v>
      </c>
      <c r="H16" s="4">
        <v>2593859</v>
      </c>
      <c r="I16" s="4">
        <v>300000</v>
      </c>
      <c r="J16" s="1"/>
      <c r="K16" s="1">
        <f t="shared" si="0"/>
        <v>2372000</v>
      </c>
      <c r="L16" s="1">
        <f t="shared" si="1"/>
        <v>474400</v>
      </c>
      <c r="M16" s="1">
        <f t="shared" si="2"/>
        <v>189760</v>
      </c>
      <c r="N16" s="1">
        <v>2286000</v>
      </c>
      <c r="O16" s="1">
        <v>342200</v>
      </c>
      <c r="P16" s="30">
        <v>2399000</v>
      </c>
      <c r="Q16" s="30">
        <v>191900</v>
      </c>
      <c r="R16" s="30">
        <v>18100</v>
      </c>
      <c r="S16" s="61" t="s">
        <v>78</v>
      </c>
      <c r="T16" s="62" t="s">
        <v>88</v>
      </c>
    </row>
    <row r="17" spans="1:20" ht="25.5" hidden="1">
      <c r="A17" s="74"/>
      <c r="B17" s="56" t="s">
        <v>127</v>
      </c>
      <c r="C17" s="3"/>
      <c r="D17" s="55" t="s">
        <v>7</v>
      </c>
      <c r="E17" s="13"/>
      <c r="F17" s="4"/>
      <c r="G17" s="4"/>
      <c r="H17" s="4"/>
      <c r="I17" s="4"/>
      <c r="J17" s="1"/>
      <c r="K17" s="1"/>
      <c r="L17" s="1"/>
      <c r="M17" s="1"/>
      <c r="N17" s="1">
        <v>823000</v>
      </c>
      <c r="O17" s="1" t="s">
        <v>112</v>
      </c>
      <c r="P17" s="30"/>
      <c r="Q17" s="30"/>
      <c r="R17" s="30"/>
      <c r="S17" s="61"/>
      <c r="T17" s="62"/>
    </row>
    <row r="18" spans="1:20" ht="25.5" hidden="1">
      <c r="A18" s="74"/>
      <c r="B18" s="56" t="s">
        <v>125</v>
      </c>
      <c r="C18" s="3"/>
      <c r="D18" s="55" t="s">
        <v>7</v>
      </c>
      <c r="E18" s="13" t="s">
        <v>126</v>
      </c>
      <c r="F18" s="4"/>
      <c r="G18" s="4"/>
      <c r="H18" s="4"/>
      <c r="I18" s="4"/>
      <c r="J18" s="1"/>
      <c r="K18" s="1"/>
      <c r="L18" s="1"/>
      <c r="M18" s="1"/>
      <c r="N18" s="1">
        <v>50000</v>
      </c>
      <c r="O18" s="1"/>
      <c r="P18" s="30"/>
      <c r="Q18" s="30"/>
      <c r="R18" s="30"/>
      <c r="S18" s="61"/>
      <c r="T18" s="62"/>
    </row>
    <row r="19" spans="1:20" ht="25.5" hidden="1">
      <c r="A19" s="74"/>
      <c r="B19" s="56" t="s">
        <v>122</v>
      </c>
      <c r="C19" s="3"/>
      <c r="D19" s="55" t="s">
        <v>7</v>
      </c>
      <c r="E19" s="13" t="s">
        <v>123</v>
      </c>
      <c r="F19" s="4"/>
      <c r="G19" s="4"/>
      <c r="H19" s="4"/>
      <c r="I19" s="4"/>
      <c r="J19" s="1"/>
      <c r="K19" s="1"/>
      <c r="L19" s="1"/>
      <c r="M19" s="1"/>
      <c r="N19" s="1">
        <v>593000</v>
      </c>
      <c r="O19" s="1"/>
      <c r="P19" s="30"/>
      <c r="Q19" s="30"/>
      <c r="R19" s="30"/>
      <c r="S19" s="61"/>
      <c r="T19" s="62"/>
    </row>
    <row r="20" spans="1:20" ht="38.25" hidden="1">
      <c r="A20" s="74"/>
      <c r="B20" s="56" t="s">
        <v>120</v>
      </c>
      <c r="C20" s="3"/>
      <c r="D20" s="55" t="s">
        <v>7</v>
      </c>
      <c r="E20" s="13" t="s">
        <v>128</v>
      </c>
      <c r="F20" s="4"/>
      <c r="G20" s="4"/>
      <c r="H20" s="4"/>
      <c r="I20" s="4"/>
      <c r="J20" s="1"/>
      <c r="K20" s="1"/>
      <c r="L20" s="1"/>
      <c r="M20" s="1"/>
      <c r="N20" s="1">
        <v>2295000</v>
      </c>
      <c r="O20" s="1"/>
      <c r="P20" s="30"/>
      <c r="Q20" s="30"/>
      <c r="R20" s="30"/>
      <c r="S20" s="61"/>
      <c r="T20" s="62"/>
    </row>
    <row r="21" spans="1:20" ht="25.5" hidden="1">
      <c r="A21" s="74"/>
      <c r="B21" s="56" t="s">
        <v>118</v>
      </c>
      <c r="C21" s="3"/>
      <c r="D21" s="55" t="s">
        <v>7</v>
      </c>
      <c r="E21" s="31" t="s">
        <v>118</v>
      </c>
      <c r="F21" s="4"/>
      <c r="G21" s="4"/>
      <c r="H21" s="4"/>
      <c r="I21" s="4"/>
      <c r="J21" s="1"/>
      <c r="K21" s="1"/>
      <c r="L21" s="1"/>
      <c r="M21" s="1"/>
      <c r="N21" s="1">
        <v>1358000</v>
      </c>
      <c r="O21" s="1"/>
      <c r="P21" s="30"/>
      <c r="Q21" s="30"/>
      <c r="R21" s="30"/>
      <c r="S21" s="61"/>
      <c r="T21" s="62"/>
    </row>
    <row r="22" spans="1:20" ht="25.5" hidden="1">
      <c r="A22" s="74"/>
      <c r="B22" s="56" t="s">
        <v>118</v>
      </c>
      <c r="C22" s="3"/>
      <c r="D22" s="55" t="s">
        <v>119</v>
      </c>
      <c r="E22" s="31" t="s">
        <v>118</v>
      </c>
      <c r="F22" s="4"/>
      <c r="G22" s="4"/>
      <c r="H22" s="4"/>
      <c r="I22" s="4"/>
      <c r="J22" s="1"/>
      <c r="K22" s="1"/>
      <c r="L22" s="1"/>
      <c r="M22" s="1"/>
      <c r="N22" s="1">
        <v>1750000</v>
      </c>
      <c r="O22" s="1" t="s">
        <v>112</v>
      </c>
      <c r="P22" s="30"/>
      <c r="Q22" s="30"/>
      <c r="R22" s="30"/>
      <c r="S22" s="61"/>
      <c r="T22" s="62"/>
    </row>
    <row r="23" spans="1:20" ht="25.5">
      <c r="A23" s="74">
        <v>60554665</v>
      </c>
      <c r="B23" s="71" t="s">
        <v>190</v>
      </c>
      <c r="C23" s="3">
        <v>9944950</v>
      </c>
      <c r="D23" s="48" t="s">
        <v>60</v>
      </c>
      <c r="E23" s="39" t="s">
        <v>211</v>
      </c>
      <c r="F23" s="4">
        <v>384000</v>
      </c>
      <c r="G23" s="4">
        <v>327000</v>
      </c>
      <c r="H23" s="4">
        <v>424315</v>
      </c>
      <c r="I23" s="4">
        <v>350000</v>
      </c>
      <c r="J23" s="1"/>
      <c r="K23" s="1">
        <f t="shared" si="0"/>
        <v>711000</v>
      </c>
      <c r="L23" s="1">
        <f t="shared" si="1"/>
        <v>142200</v>
      </c>
      <c r="M23" s="1">
        <f t="shared" si="2"/>
        <v>56880</v>
      </c>
      <c r="N23" s="1">
        <v>384000</v>
      </c>
      <c r="O23" s="1">
        <v>391800</v>
      </c>
      <c r="P23" s="30">
        <v>611000</v>
      </c>
      <c r="Q23" s="47">
        <v>0</v>
      </c>
      <c r="R23" s="30">
        <v>349000</v>
      </c>
      <c r="S23" s="61" t="s">
        <v>79</v>
      </c>
      <c r="T23" s="63" t="s">
        <v>139</v>
      </c>
    </row>
    <row r="24" spans="1:20" ht="25.5">
      <c r="A24" s="74">
        <v>25918974</v>
      </c>
      <c r="B24" s="72" t="s">
        <v>187</v>
      </c>
      <c r="C24" s="3"/>
      <c r="D24" s="55" t="s">
        <v>19</v>
      </c>
      <c r="E24" s="39" t="s">
        <v>188</v>
      </c>
      <c r="F24" s="4"/>
      <c r="G24" s="4"/>
      <c r="H24" s="4"/>
      <c r="I24" s="4"/>
      <c r="J24" s="1"/>
      <c r="K24" s="1"/>
      <c r="L24" s="1"/>
      <c r="M24" s="1"/>
      <c r="N24" s="1"/>
      <c r="O24" s="1"/>
      <c r="P24" s="30">
        <v>1394000</v>
      </c>
      <c r="Q24" s="30">
        <v>148700</v>
      </c>
      <c r="R24" s="30">
        <v>330000</v>
      </c>
      <c r="S24" s="64" t="s">
        <v>79</v>
      </c>
      <c r="T24" s="65" t="s">
        <v>139</v>
      </c>
    </row>
    <row r="25" spans="1:20" ht="28.5" customHeight="1">
      <c r="A25" s="74">
        <v>28555597</v>
      </c>
      <c r="B25" s="56" t="s">
        <v>20</v>
      </c>
      <c r="C25" s="3">
        <v>5346602</v>
      </c>
      <c r="D25" s="48" t="s">
        <v>143</v>
      </c>
      <c r="E25" s="13" t="s">
        <v>22</v>
      </c>
      <c r="F25" s="4">
        <v>819000</v>
      </c>
      <c r="G25" s="4">
        <v>75000</v>
      </c>
      <c r="H25" s="4">
        <v>1274000</v>
      </c>
      <c r="I25" s="4">
        <v>0</v>
      </c>
      <c r="J25" s="1"/>
      <c r="K25" s="1">
        <f t="shared" si="0"/>
        <v>894000</v>
      </c>
      <c r="L25" s="1">
        <f t="shared" si="1"/>
        <v>178800</v>
      </c>
      <c r="M25" s="1">
        <f t="shared" si="2"/>
        <v>71520</v>
      </c>
      <c r="N25" s="1">
        <v>819000</v>
      </c>
      <c r="O25" s="1">
        <v>93000</v>
      </c>
      <c r="P25" s="30">
        <v>912000</v>
      </c>
      <c r="Q25" s="30">
        <v>73000</v>
      </c>
      <c r="R25" s="30">
        <v>131000</v>
      </c>
      <c r="S25" s="61" t="s">
        <v>80</v>
      </c>
      <c r="T25" s="62" t="s">
        <v>88</v>
      </c>
    </row>
    <row r="26" spans="1:20" ht="20.25" customHeight="1">
      <c r="A26" s="74">
        <v>15060306</v>
      </c>
      <c r="B26" s="56" t="s">
        <v>14</v>
      </c>
      <c r="C26" s="3">
        <v>5646012</v>
      </c>
      <c r="D26" s="55" t="s">
        <v>21</v>
      </c>
      <c r="E26" s="13" t="s">
        <v>23</v>
      </c>
      <c r="F26" s="4">
        <v>108000</v>
      </c>
      <c r="G26" s="4">
        <v>57200</v>
      </c>
      <c r="H26" s="4">
        <v>230000</v>
      </c>
      <c r="I26" s="4">
        <v>87000</v>
      </c>
      <c r="J26" s="1"/>
      <c r="K26" s="1">
        <f t="shared" si="0"/>
        <v>165200</v>
      </c>
      <c r="L26" s="1">
        <f t="shared" si="1"/>
        <v>33040</v>
      </c>
      <c r="M26" s="1">
        <f t="shared" si="2"/>
        <v>13216</v>
      </c>
      <c r="N26" s="1">
        <v>148000</v>
      </c>
      <c r="O26" s="1">
        <v>64000</v>
      </c>
      <c r="P26" s="30">
        <v>212000</v>
      </c>
      <c r="Q26" s="30">
        <v>17000</v>
      </c>
      <c r="R26" s="30">
        <v>63000</v>
      </c>
      <c r="S26" s="61" t="s">
        <v>80</v>
      </c>
      <c r="T26" s="62" t="s">
        <v>88</v>
      </c>
    </row>
    <row r="27" spans="1:20" ht="25.5">
      <c r="A27" s="74">
        <v>15060306</v>
      </c>
      <c r="B27" s="56" t="s">
        <v>14</v>
      </c>
      <c r="C27" s="3">
        <v>9737086</v>
      </c>
      <c r="D27" s="55" t="s">
        <v>21</v>
      </c>
      <c r="E27" s="13" t="s">
        <v>24</v>
      </c>
      <c r="F27" s="4">
        <v>206000</v>
      </c>
      <c r="G27" s="4">
        <v>16000</v>
      </c>
      <c r="H27" s="4">
        <v>230000</v>
      </c>
      <c r="I27" s="4">
        <v>85000</v>
      </c>
      <c r="J27" s="1"/>
      <c r="K27" s="1">
        <f t="shared" si="0"/>
        <v>222000</v>
      </c>
      <c r="L27" s="1">
        <f t="shared" si="1"/>
        <v>44400</v>
      </c>
      <c r="M27" s="1">
        <f t="shared" si="2"/>
        <v>17760</v>
      </c>
      <c r="N27" s="1">
        <v>230000</v>
      </c>
      <c r="O27" s="19">
        <v>20000</v>
      </c>
      <c r="P27" s="30">
        <v>250000</v>
      </c>
      <c r="Q27" s="30">
        <v>20000</v>
      </c>
      <c r="R27" s="30">
        <v>13000</v>
      </c>
      <c r="S27" s="61" t="s">
        <v>80</v>
      </c>
      <c r="T27" s="62" t="s">
        <v>88</v>
      </c>
    </row>
    <row r="28" spans="1:20" ht="38.25">
      <c r="A28" s="74">
        <v>65761979</v>
      </c>
      <c r="B28" s="56" t="s">
        <v>25</v>
      </c>
      <c r="C28" s="3">
        <v>2328357</v>
      </c>
      <c r="D28" s="55" t="s">
        <v>21</v>
      </c>
      <c r="E28" s="13" t="s">
        <v>26</v>
      </c>
      <c r="F28" s="4">
        <v>178000</v>
      </c>
      <c r="G28" s="4">
        <v>27600</v>
      </c>
      <c r="H28" s="4">
        <v>317000</v>
      </c>
      <c r="I28" s="4">
        <v>172200</v>
      </c>
      <c r="J28" s="1"/>
      <c r="K28" s="1">
        <f t="shared" si="0"/>
        <v>205600</v>
      </c>
      <c r="L28" s="1">
        <f t="shared" si="1"/>
        <v>41120</v>
      </c>
      <c r="M28" s="1">
        <f t="shared" si="2"/>
        <v>16448</v>
      </c>
      <c r="N28" s="1">
        <v>178000</v>
      </c>
      <c r="O28" s="1">
        <v>152700</v>
      </c>
      <c r="P28" s="30">
        <v>330700</v>
      </c>
      <c r="Q28" s="30">
        <v>26500</v>
      </c>
      <c r="R28" s="30">
        <v>144200</v>
      </c>
      <c r="S28" s="61" t="s">
        <v>80</v>
      </c>
      <c r="T28" s="62" t="s">
        <v>88</v>
      </c>
    </row>
    <row r="29" spans="1:20" ht="25.5">
      <c r="A29" s="74">
        <v>60128640</v>
      </c>
      <c r="B29" s="56" t="s">
        <v>17</v>
      </c>
      <c r="C29" s="3">
        <v>4640855</v>
      </c>
      <c r="D29" s="55" t="s">
        <v>21</v>
      </c>
      <c r="E29" s="13" t="s">
        <v>18</v>
      </c>
      <c r="F29" s="4">
        <v>60000</v>
      </c>
      <c r="G29" s="4">
        <v>6600</v>
      </c>
      <c r="H29" s="4">
        <v>57064</v>
      </c>
      <c r="I29" s="4">
        <v>45000</v>
      </c>
      <c r="J29" s="1"/>
      <c r="K29" s="1">
        <f t="shared" si="0"/>
        <v>66600</v>
      </c>
      <c r="L29" s="1">
        <f t="shared" si="1"/>
        <v>13320</v>
      </c>
      <c r="M29" s="1">
        <f t="shared" si="2"/>
        <v>5328</v>
      </c>
      <c r="N29" s="1">
        <v>57000</v>
      </c>
      <c r="O29" s="1">
        <v>47600</v>
      </c>
      <c r="P29" s="30">
        <v>224600</v>
      </c>
      <c r="Q29" s="30">
        <v>18000</v>
      </c>
      <c r="R29" s="30">
        <v>61000</v>
      </c>
      <c r="S29" s="61" t="s">
        <v>80</v>
      </c>
      <c r="T29" s="62" t="s">
        <v>88</v>
      </c>
    </row>
    <row r="30" spans="1:20" ht="24.75" customHeight="1" hidden="1">
      <c r="A30" s="74">
        <v>70868832</v>
      </c>
      <c r="B30" s="71" t="s">
        <v>144</v>
      </c>
      <c r="C30" s="3"/>
      <c r="D30" s="55" t="s">
        <v>21</v>
      </c>
      <c r="E30" s="39" t="s">
        <v>26</v>
      </c>
      <c r="F30" s="4"/>
      <c r="G30" s="4"/>
      <c r="H30" s="4"/>
      <c r="I30" s="4"/>
      <c r="J30" s="1"/>
      <c r="K30" s="1"/>
      <c r="L30" s="1"/>
      <c r="M30" s="1"/>
      <c r="N30" s="1"/>
      <c r="O30" s="1"/>
      <c r="P30" s="30">
        <v>0</v>
      </c>
      <c r="Q30" s="30">
        <v>100000</v>
      </c>
      <c r="R30" s="30"/>
      <c r="S30" s="61" t="s">
        <v>80</v>
      </c>
      <c r="T30" s="62" t="s">
        <v>88</v>
      </c>
    </row>
    <row r="31" spans="1:20" ht="24.75" customHeight="1">
      <c r="A31" s="74">
        <v>29277418</v>
      </c>
      <c r="B31" s="71" t="s">
        <v>132</v>
      </c>
      <c r="C31" s="3"/>
      <c r="D31" s="55" t="s">
        <v>21</v>
      </c>
      <c r="E31" s="39" t="s">
        <v>26</v>
      </c>
      <c r="F31" s="4"/>
      <c r="G31" s="4"/>
      <c r="H31" s="4"/>
      <c r="I31" s="4"/>
      <c r="J31" s="1"/>
      <c r="K31" s="1"/>
      <c r="L31" s="1"/>
      <c r="M31" s="1"/>
      <c r="N31" s="1"/>
      <c r="O31" s="1"/>
      <c r="P31" s="30">
        <v>0</v>
      </c>
      <c r="Q31" s="30">
        <v>0</v>
      </c>
      <c r="R31" s="30">
        <v>231000</v>
      </c>
      <c r="S31" s="61" t="s">
        <v>80</v>
      </c>
      <c r="T31" s="63" t="s">
        <v>139</v>
      </c>
    </row>
    <row r="32" spans="1:20" ht="20.25" customHeight="1">
      <c r="A32" s="74">
        <v>44990260</v>
      </c>
      <c r="B32" s="56" t="s">
        <v>9</v>
      </c>
      <c r="C32" s="3">
        <v>7117099</v>
      </c>
      <c r="D32" s="55" t="s">
        <v>27</v>
      </c>
      <c r="E32" s="13" t="s">
        <v>28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30">
        <v>1659000</v>
      </c>
      <c r="Q32" s="30">
        <v>132700</v>
      </c>
      <c r="R32" s="30">
        <v>500000</v>
      </c>
      <c r="S32" s="61" t="s">
        <v>81</v>
      </c>
      <c r="T32" s="62" t="s">
        <v>87</v>
      </c>
    </row>
    <row r="33" spans="1:20" ht="22.5" customHeight="1">
      <c r="A33" s="74">
        <v>44990260</v>
      </c>
      <c r="B33" s="56" t="s">
        <v>9</v>
      </c>
      <c r="C33" s="3">
        <v>7736193</v>
      </c>
      <c r="D33" s="55" t="s">
        <v>27</v>
      </c>
      <c r="E33" s="13" t="s">
        <v>29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30">
        <v>1479000</v>
      </c>
      <c r="Q33" s="30">
        <v>118300</v>
      </c>
      <c r="R33" s="30">
        <v>300700</v>
      </c>
      <c r="S33" s="61" t="s">
        <v>81</v>
      </c>
      <c r="T33" s="62" t="s">
        <v>87</v>
      </c>
    </row>
    <row r="34" spans="1:20" ht="25.5">
      <c r="A34" s="74">
        <v>43379729</v>
      </c>
      <c r="B34" s="56" t="s">
        <v>30</v>
      </c>
      <c r="C34" s="3">
        <v>2496890</v>
      </c>
      <c r="D34" s="55" t="s">
        <v>27</v>
      </c>
      <c r="E34" s="13" t="s">
        <v>31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685000</v>
      </c>
      <c r="O34" s="1">
        <v>332900</v>
      </c>
      <c r="P34" s="30">
        <v>966000</v>
      </c>
      <c r="Q34" s="30">
        <v>77300</v>
      </c>
      <c r="R34" s="30">
        <v>303700</v>
      </c>
      <c r="S34" s="61" t="s">
        <v>81</v>
      </c>
      <c r="T34" s="62" t="s">
        <v>88</v>
      </c>
    </row>
    <row r="35" spans="1:20" ht="26.25" customHeight="1">
      <c r="A35" s="75">
        <v>47607483</v>
      </c>
      <c r="B35" s="56" t="s">
        <v>113</v>
      </c>
      <c r="C35" s="33"/>
      <c r="D35" s="56" t="s">
        <v>34</v>
      </c>
      <c r="E35" s="31" t="s">
        <v>113</v>
      </c>
      <c r="F35" s="34"/>
      <c r="G35" s="34"/>
      <c r="H35" s="34"/>
      <c r="I35" s="34"/>
      <c r="J35" s="19"/>
      <c r="K35" s="19"/>
      <c r="L35" s="19"/>
      <c r="M35" s="19"/>
      <c r="N35" s="19"/>
      <c r="O35" s="1">
        <v>0</v>
      </c>
      <c r="P35" s="30">
        <v>254000</v>
      </c>
      <c r="Q35" s="30">
        <v>20300</v>
      </c>
      <c r="R35" s="30">
        <v>92700</v>
      </c>
      <c r="S35" s="61" t="s">
        <v>106</v>
      </c>
      <c r="T35" s="62" t="s">
        <v>88</v>
      </c>
    </row>
    <row r="36" spans="1:20" ht="28.5" customHeight="1">
      <c r="A36" s="74">
        <v>26652935</v>
      </c>
      <c r="B36" s="56" t="s">
        <v>6</v>
      </c>
      <c r="C36" s="3">
        <v>4809258</v>
      </c>
      <c r="D36" s="56" t="s">
        <v>34</v>
      </c>
      <c r="E36" s="13" t="s">
        <v>35</v>
      </c>
      <c r="F36" s="4">
        <v>238000</v>
      </c>
      <c r="G36" s="4">
        <v>41000</v>
      </c>
      <c r="H36" s="4">
        <v>353310</v>
      </c>
      <c r="I36" s="4">
        <v>41000</v>
      </c>
      <c r="J36" s="1"/>
      <c r="K36" s="1">
        <f t="shared" si="0"/>
        <v>279000</v>
      </c>
      <c r="L36" s="1">
        <f t="shared" si="1"/>
        <v>55800</v>
      </c>
      <c r="M36" s="1">
        <f t="shared" si="2"/>
        <v>22320</v>
      </c>
      <c r="N36" s="1">
        <v>238000</v>
      </c>
      <c r="O36" s="1">
        <v>46500</v>
      </c>
      <c r="P36" s="30">
        <v>284500</v>
      </c>
      <c r="Q36" s="30">
        <v>22800</v>
      </c>
      <c r="R36" s="30">
        <v>67700</v>
      </c>
      <c r="S36" s="61" t="s">
        <v>106</v>
      </c>
      <c r="T36" s="62" t="s">
        <v>88</v>
      </c>
    </row>
    <row r="37" spans="1:20" ht="25.5">
      <c r="A37" s="74">
        <v>66597064</v>
      </c>
      <c r="B37" s="56" t="s">
        <v>36</v>
      </c>
      <c r="C37" s="3">
        <v>8125444</v>
      </c>
      <c r="D37" s="56" t="s">
        <v>34</v>
      </c>
      <c r="E37" s="13" t="s">
        <v>37</v>
      </c>
      <c r="F37" s="4">
        <v>1056000</v>
      </c>
      <c r="G37" s="4">
        <v>172000</v>
      </c>
      <c r="H37" s="4">
        <v>1349000</v>
      </c>
      <c r="I37" s="4">
        <v>194000</v>
      </c>
      <c r="J37" s="1"/>
      <c r="K37" s="1">
        <f t="shared" si="0"/>
        <v>1228000</v>
      </c>
      <c r="L37" s="1">
        <f t="shared" si="1"/>
        <v>245600</v>
      </c>
      <c r="M37" s="1">
        <f t="shared" si="2"/>
        <v>98240</v>
      </c>
      <c r="N37" s="1">
        <v>1100000</v>
      </c>
      <c r="O37" s="1">
        <v>299100</v>
      </c>
      <c r="P37" s="30">
        <v>1399100</v>
      </c>
      <c r="Q37" s="30">
        <v>111900</v>
      </c>
      <c r="R37" s="30">
        <v>532200</v>
      </c>
      <c r="S37" s="61" t="s">
        <v>106</v>
      </c>
      <c r="T37" s="62" t="s">
        <v>88</v>
      </c>
    </row>
    <row r="38" spans="1:20" ht="25.5">
      <c r="A38" s="74">
        <v>66597064</v>
      </c>
      <c r="B38" s="56" t="s">
        <v>36</v>
      </c>
      <c r="C38" s="3">
        <v>9390296</v>
      </c>
      <c r="D38" s="56" t="s">
        <v>34</v>
      </c>
      <c r="E38" s="13" t="s">
        <v>115</v>
      </c>
      <c r="F38" s="4">
        <v>50000</v>
      </c>
      <c r="G38" s="4">
        <v>2000</v>
      </c>
      <c r="H38" s="4">
        <v>63000</v>
      </c>
      <c r="I38" s="4">
        <v>10000</v>
      </c>
      <c r="J38" s="1"/>
      <c r="K38" s="1">
        <f t="shared" si="0"/>
        <v>52000</v>
      </c>
      <c r="L38" s="1">
        <f t="shared" si="1"/>
        <v>10400</v>
      </c>
      <c r="M38" s="1">
        <f t="shared" si="2"/>
        <v>4160</v>
      </c>
      <c r="N38" s="1">
        <v>50000</v>
      </c>
      <c r="O38" s="1">
        <v>8428</v>
      </c>
      <c r="P38" s="30">
        <v>58400</v>
      </c>
      <c r="Q38" s="30">
        <v>4700</v>
      </c>
      <c r="R38" s="30">
        <v>6700</v>
      </c>
      <c r="S38" s="61" t="s">
        <v>106</v>
      </c>
      <c r="T38" s="62" t="s">
        <v>88</v>
      </c>
    </row>
    <row r="39" spans="1:20" ht="25.5">
      <c r="A39" s="74">
        <v>70283966</v>
      </c>
      <c r="B39" s="56" t="s">
        <v>38</v>
      </c>
      <c r="C39" s="3">
        <v>2560256</v>
      </c>
      <c r="D39" s="56" t="s">
        <v>34</v>
      </c>
      <c r="E39" s="13" t="s">
        <v>38</v>
      </c>
      <c r="F39" s="4">
        <v>700000</v>
      </c>
      <c r="G39" s="4">
        <v>151000</v>
      </c>
      <c r="H39" s="4">
        <v>1315260</v>
      </c>
      <c r="I39" s="4">
        <v>130000</v>
      </c>
      <c r="J39" s="1"/>
      <c r="K39" s="1">
        <f t="shared" si="0"/>
        <v>851000</v>
      </c>
      <c r="L39" s="1">
        <f t="shared" si="1"/>
        <v>170200</v>
      </c>
      <c r="M39" s="1">
        <f t="shared" si="2"/>
        <v>68080</v>
      </c>
      <c r="N39" s="1">
        <v>860000</v>
      </c>
      <c r="O39" s="19">
        <v>79000</v>
      </c>
      <c r="P39" s="30">
        <v>1097100</v>
      </c>
      <c r="Q39" s="30">
        <v>87800</v>
      </c>
      <c r="R39" s="30">
        <v>301300</v>
      </c>
      <c r="S39" s="61" t="s">
        <v>106</v>
      </c>
      <c r="T39" s="62" t="s">
        <v>88</v>
      </c>
    </row>
    <row r="40" spans="1:20" ht="25.5">
      <c r="A40" s="74">
        <v>69720649</v>
      </c>
      <c r="B40" s="71" t="s">
        <v>212</v>
      </c>
      <c r="C40" s="3"/>
      <c r="D40" s="56" t="s">
        <v>34</v>
      </c>
      <c r="E40" s="41" t="s">
        <v>212</v>
      </c>
      <c r="F40" s="4"/>
      <c r="G40" s="4"/>
      <c r="H40" s="4"/>
      <c r="I40" s="4"/>
      <c r="J40" s="1"/>
      <c r="K40" s="1"/>
      <c r="L40" s="1"/>
      <c r="M40" s="1"/>
      <c r="N40" s="1"/>
      <c r="O40" s="19"/>
      <c r="P40" s="30">
        <v>349000</v>
      </c>
      <c r="Q40" s="30">
        <v>0</v>
      </c>
      <c r="R40" s="30">
        <v>400000</v>
      </c>
      <c r="S40" s="61" t="s">
        <v>106</v>
      </c>
      <c r="T40" s="62" t="s">
        <v>88</v>
      </c>
    </row>
    <row r="41" spans="1:20" ht="25.5">
      <c r="A41" s="74">
        <v>15060233</v>
      </c>
      <c r="B41" s="56" t="s">
        <v>4</v>
      </c>
      <c r="C41" s="3">
        <v>8496850</v>
      </c>
      <c r="D41" s="56" t="s">
        <v>34</v>
      </c>
      <c r="E41" s="13" t="s">
        <v>39</v>
      </c>
      <c r="F41" s="4">
        <v>546000</v>
      </c>
      <c r="G41" s="4">
        <v>138000</v>
      </c>
      <c r="H41" s="4">
        <v>628500</v>
      </c>
      <c r="I41" s="4">
        <v>115000</v>
      </c>
      <c r="J41" s="1"/>
      <c r="K41" s="1">
        <f t="shared" si="0"/>
        <v>684000</v>
      </c>
      <c r="L41" s="1">
        <f t="shared" si="1"/>
        <v>136800</v>
      </c>
      <c r="M41" s="1">
        <f t="shared" si="2"/>
        <v>54720</v>
      </c>
      <c r="N41" s="1">
        <v>546000</v>
      </c>
      <c r="O41" s="1">
        <v>151600</v>
      </c>
      <c r="P41" s="40">
        <v>697800</v>
      </c>
      <c r="Q41" s="30">
        <v>55800</v>
      </c>
      <c r="R41" s="30">
        <v>132000</v>
      </c>
      <c r="S41" s="61" t="s">
        <v>106</v>
      </c>
      <c r="T41" s="62" t="s">
        <v>87</v>
      </c>
    </row>
    <row r="42" spans="1:20" ht="25.5">
      <c r="A42" s="74">
        <v>47224541</v>
      </c>
      <c r="B42" s="56" t="s">
        <v>40</v>
      </c>
      <c r="C42" s="3">
        <v>1810833</v>
      </c>
      <c r="D42" s="56" t="s">
        <v>34</v>
      </c>
      <c r="E42" s="39" t="s">
        <v>213</v>
      </c>
      <c r="F42" s="4">
        <v>498800</v>
      </c>
      <c r="G42" s="4">
        <v>160000</v>
      </c>
      <c r="H42" s="4">
        <v>651556</v>
      </c>
      <c r="I42" s="4">
        <v>160000</v>
      </c>
      <c r="J42" s="1"/>
      <c r="K42" s="1">
        <f t="shared" si="0"/>
        <v>658800</v>
      </c>
      <c r="L42" s="1">
        <f t="shared" si="1"/>
        <v>131760</v>
      </c>
      <c r="M42" s="1">
        <f t="shared" si="2"/>
        <v>52704</v>
      </c>
      <c r="N42" s="1">
        <v>500000</v>
      </c>
      <c r="O42" s="1">
        <v>234100</v>
      </c>
      <c r="P42" s="30">
        <v>808700</v>
      </c>
      <c r="Q42" s="30">
        <v>64700</v>
      </c>
      <c r="R42" s="30">
        <v>272000</v>
      </c>
      <c r="S42" s="61" t="s">
        <v>106</v>
      </c>
      <c r="T42" s="62" t="s">
        <v>87</v>
      </c>
    </row>
    <row r="43" spans="1:20" ht="25.5">
      <c r="A43" s="74">
        <v>22673377</v>
      </c>
      <c r="B43" s="71" t="s">
        <v>146</v>
      </c>
      <c r="C43" s="3"/>
      <c r="D43" s="56" t="s">
        <v>34</v>
      </c>
      <c r="E43" s="31" t="s">
        <v>136</v>
      </c>
      <c r="F43" s="4"/>
      <c r="G43" s="4"/>
      <c r="H43" s="4"/>
      <c r="I43" s="4"/>
      <c r="J43" s="1"/>
      <c r="K43" s="1"/>
      <c r="L43" s="1"/>
      <c r="M43" s="1"/>
      <c r="N43" s="1">
        <v>270000</v>
      </c>
      <c r="O43" s="19">
        <v>0</v>
      </c>
      <c r="P43" s="30">
        <v>290000</v>
      </c>
      <c r="Q43" s="30">
        <v>23200</v>
      </c>
      <c r="R43" s="30">
        <v>72800</v>
      </c>
      <c r="S43" s="61" t="s">
        <v>106</v>
      </c>
      <c r="T43" s="63" t="s">
        <v>139</v>
      </c>
    </row>
    <row r="44" spans="1:20" ht="25.5">
      <c r="A44" s="76">
        <v>70803978</v>
      </c>
      <c r="B44" s="71" t="s">
        <v>142</v>
      </c>
      <c r="C44" s="3"/>
      <c r="D44" s="56" t="s">
        <v>34</v>
      </c>
      <c r="E44" s="13" t="s">
        <v>121</v>
      </c>
      <c r="F44" s="4"/>
      <c r="G44" s="4"/>
      <c r="H44" s="4"/>
      <c r="I44" s="4"/>
      <c r="J44" s="1"/>
      <c r="K44" s="1"/>
      <c r="L44" s="1"/>
      <c r="M44" s="1"/>
      <c r="N44" s="1">
        <v>320000</v>
      </c>
      <c r="O44" s="19">
        <v>0</v>
      </c>
      <c r="P44" s="30">
        <v>320000</v>
      </c>
      <c r="Q44" s="30">
        <v>25600</v>
      </c>
      <c r="R44" s="30">
        <v>58400</v>
      </c>
      <c r="S44" s="61" t="s">
        <v>106</v>
      </c>
      <c r="T44" s="63" t="s">
        <v>139</v>
      </c>
    </row>
    <row r="45" spans="1:20" ht="25.5">
      <c r="A45" s="74">
        <v>45659028</v>
      </c>
      <c r="B45" s="56" t="s">
        <v>141</v>
      </c>
      <c r="C45" s="3"/>
      <c r="D45" s="56" t="s">
        <v>34</v>
      </c>
      <c r="E45" s="41" t="s">
        <v>214</v>
      </c>
      <c r="F45" s="4"/>
      <c r="G45" s="4"/>
      <c r="H45" s="4"/>
      <c r="I45" s="4"/>
      <c r="J45" s="1"/>
      <c r="K45" s="1"/>
      <c r="L45" s="1"/>
      <c r="M45" s="1"/>
      <c r="N45" s="1"/>
      <c r="O45" s="19"/>
      <c r="P45" s="30">
        <v>0</v>
      </c>
      <c r="Q45" s="30">
        <v>0</v>
      </c>
      <c r="R45" s="30">
        <v>400000</v>
      </c>
      <c r="S45" s="61" t="s">
        <v>106</v>
      </c>
      <c r="T45" s="63" t="s">
        <v>139</v>
      </c>
    </row>
    <row r="46" spans="1:20" ht="21" customHeight="1">
      <c r="A46" s="74">
        <v>22673377</v>
      </c>
      <c r="B46" s="71" t="s">
        <v>145</v>
      </c>
      <c r="C46" s="3"/>
      <c r="D46" s="55" t="s">
        <v>41</v>
      </c>
      <c r="E46" s="39" t="s">
        <v>193</v>
      </c>
      <c r="F46" s="4"/>
      <c r="G46" s="4"/>
      <c r="H46" s="4"/>
      <c r="I46" s="4"/>
      <c r="J46" s="1"/>
      <c r="K46" s="1"/>
      <c r="L46" s="1"/>
      <c r="M46" s="1"/>
      <c r="N46" s="1">
        <v>200000</v>
      </c>
      <c r="O46" s="1">
        <v>520100</v>
      </c>
      <c r="P46" s="30">
        <v>2134000</v>
      </c>
      <c r="Q46" s="30">
        <v>170700</v>
      </c>
      <c r="R46" s="30">
        <v>786300</v>
      </c>
      <c r="S46" s="61" t="s">
        <v>82</v>
      </c>
      <c r="T46" s="63" t="s">
        <v>139</v>
      </c>
    </row>
    <row r="47" spans="1:20" ht="29.25" customHeight="1" hidden="1">
      <c r="A47" s="74"/>
      <c r="B47" s="56" t="s">
        <v>114</v>
      </c>
      <c r="C47" s="3"/>
      <c r="D47" s="55" t="s">
        <v>41</v>
      </c>
      <c r="E47" s="13"/>
      <c r="F47" s="4"/>
      <c r="G47" s="4"/>
      <c r="H47" s="4"/>
      <c r="I47" s="4"/>
      <c r="J47" s="1"/>
      <c r="K47" s="1"/>
      <c r="L47" s="1"/>
      <c r="M47" s="1"/>
      <c r="N47" s="1">
        <v>0</v>
      </c>
      <c r="O47" s="1">
        <v>2064000</v>
      </c>
      <c r="P47" s="30"/>
      <c r="Q47" s="30"/>
      <c r="R47" s="30"/>
      <c r="S47" s="61"/>
      <c r="T47" s="62"/>
    </row>
    <row r="48" spans="1:20" ht="25.5">
      <c r="A48" s="74">
        <v>839345</v>
      </c>
      <c r="B48" s="56" t="s">
        <v>43</v>
      </c>
      <c r="C48" s="3">
        <v>6380698</v>
      </c>
      <c r="D48" s="56" t="s">
        <v>41</v>
      </c>
      <c r="E48" s="31" t="s">
        <v>44</v>
      </c>
      <c r="F48" s="4">
        <v>190000</v>
      </c>
      <c r="G48" s="4">
        <v>46644</v>
      </c>
      <c r="H48" s="4">
        <v>259214</v>
      </c>
      <c r="I48" s="4">
        <v>30000</v>
      </c>
      <c r="J48" s="1"/>
      <c r="K48" s="1">
        <f>F48+G48</f>
        <v>236644</v>
      </c>
      <c r="L48" s="1">
        <f>0.2*K48</f>
        <v>47328.8</v>
      </c>
      <c r="M48" s="1">
        <f>0.4*L48</f>
        <v>18931.52</v>
      </c>
      <c r="N48" s="1">
        <v>190000</v>
      </c>
      <c r="O48" s="1">
        <v>27570</v>
      </c>
      <c r="P48" s="30">
        <v>170000</v>
      </c>
      <c r="Q48" s="30">
        <v>13600</v>
      </c>
      <c r="R48" s="30">
        <v>16400</v>
      </c>
      <c r="S48" s="61" t="s">
        <v>82</v>
      </c>
      <c r="T48" s="63" t="s">
        <v>87</v>
      </c>
    </row>
    <row r="49" spans="1:20" ht="25.5" hidden="1">
      <c r="A49" s="74">
        <v>394190</v>
      </c>
      <c r="B49" s="56" t="s">
        <v>13</v>
      </c>
      <c r="C49" s="3">
        <v>7526673</v>
      </c>
      <c r="D49" s="56" t="s">
        <v>41</v>
      </c>
      <c r="E49" s="31" t="s">
        <v>45</v>
      </c>
      <c r="F49" s="4">
        <v>160000</v>
      </c>
      <c r="G49" s="4">
        <v>10500</v>
      </c>
      <c r="H49" s="4">
        <v>186000</v>
      </c>
      <c r="I49" s="4">
        <v>30000</v>
      </c>
      <c r="J49" s="1"/>
      <c r="K49" s="1">
        <f>F49+G49</f>
        <v>170500</v>
      </c>
      <c r="L49" s="1">
        <f>0.2*K49</f>
        <v>34100</v>
      </c>
      <c r="M49" s="1">
        <f>0.4*L49</f>
        <v>13640</v>
      </c>
      <c r="N49" s="1">
        <v>160000</v>
      </c>
      <c r="O49" s="1">
        <v>13900</v>
      </c>
      <c r="P49" s="30">
        <v>190000</v>
      </c>
      <c r="Q49" s="30">
        <v>15200</v>
      </c>
      <c r="R49" s="30"/>
      <c r="S49" s="61" t="s">
        <v>82</v>
      </c>
      <c r="T49" s="63" t="s">
        <v>87</v>
      </c>
    </row>
    <row r="50" spans="1:21" ht="25.5" hidden="1">
      <c r="A50" s="74"/>
      <c r="B50" s="56" t="s">
        <v>133</v>
      </c>
      <c r="C50" s="3"/>
      <c r="D50" s="57" t="s">
        <v>41</v>
      </c>
      <c r="E50" s="32" t="s">
        <v>42</v>
      </c>
      <c r="F50" s="4"/>
      <c r="G50" s="4"/>
      <c r="H50" s="4"/>
      <c r="I50" s="4"/>
      <c r="J50" s="1"/>
      <c r="K50" s="1"/>
      <c r="L50" s="1"/>
      <c r="M50" s="1"/>
      <c r="N50" s="1"/>
      <c r="O50" s="1"/>
      <c r="P50" s="30"/>
      <c r="Q50" s="30"/>
      <c r="R50" s="30"/>
      <c r="S50" s="61"/>
      <c r="T50" s="62"/>
      <c r="U50" s="35" t="s">
        <v>134</v>
      </c>
    </row>
    <row r="51" spans="1:20" ht="24" customHeight="1">
      <c r="A51" s="74">
        <v>44990260</v>
      </c>
      <c r="B51" s="56" t="s">
        <v>9</v>
      </c>
      <c r="C51" s="3">
        <v>5595277</v>
      </c>
      <c r="D51" s="55" t="s">
        <v>46</v>
      </c>
      <c r="E51" s="13" t="s">
        <v>47</v>
      </c>
      <c r="F51" s="4">
        <v>1331000</v>
      </c>
      <c r="G51" s="4">
        <v>170000</v>
      </c>
      <c r="H51" s="4">
        <v>1540000</v>
      </c>
      <c r="I51" s="4">
        <v>299000</v>
      </c>
      <c r="J51" s="1"/>
      <c r="K51" s="1">
        <f>F51+G51</f>
        <v>1501000</v>
      </c>
      <c r="L51" s="1">
        <f aca="true" t="shared" si="3" ref="L51:L63">0.2*K51</f>
        <v>300200</v>
      </c>
      <c r="M51" s="1">
        <f aca="true" t="shared" si="4" ref="M51:M63">0.4*L51</f>
        <v>120080</v>
      </c>
      <c r="N51" s="1">
        <v>1500000</v>
      </c>
      <c r="O51" s="19">
        <v>129600</v>
      </c>
      <c r="P51" s="30">
        <v>1629000</v>
      </c>
      <c r="Q51" s="30">
        <v>130300</v>
      </c>
      <c r="R51" s="30">
        <v>176700</v>
      </c>
      <c r="S51" s="61" t="s">
        <v>77</v>
      </c>
      <c r="T51" s="62" t="s">
        <v>87</v>
      </c>
    </row>
    <row r="52" spans="1:20" ht="25.5">
      <c r="A52" s="74">
        <v>44990260</v>
      </c>
      <c r="B52" s="56" t="s">
        <v>9</v>
      </c>
      <c r="C52" s="3">
        <v>5595277</v>
      </c>
      <c r="D52" s="55" t="s">
        <v>46</v>
      </c>
      <c r="E52" s="31" t="s">
        <v>111</v>
      </c>
      <c r="F52" s="4">
        <v>1331000</v>
      </c>
      <c r="G52" s="4">
        <v>170000</v>
      </c>
      <c r="H52" s="4">
        <v>0</v>
      </c>
      <c r="I52" s="4">
        <v>0</v>
      </c>
      <c r="J52" s="1"/>
      <c r="K52" s="1">
        <v>0</v>
      </c>
      <c r="L52" s="1">
        <f t="shared" si="3"/>
        <v>0</v>
      </c>
      <c r="M52" s="1">
        <f t="shared" si="4"/>
        <v>0</v>
      </c>
      <c r="N52" s="1">
        <v>600000</v>
      </c>
      <c r="O52" s="1">
        <v>456000</v>
      </c>
      <c r="P52" s="30">
        <v>2104000</v>
      </c>
      <c r="Q52" s="30">
        <v>168300</v>
      </c>
      <c r="R52" s="30">
        <v>540000</v>
      </c>
      <c r="S52" s="61" t="s">
        <v>77</v>
      </c>
      <c r="T52" s="62" t="s">
        <v>87</v>
      </c>
    </row>
    <row r="53" spans="1:20" ht="23.25" customHeight="1">
      <c r="A53" s="74">
        <v>47224444</v>
      </c>
      <c r="B53" s="56" t="s">
        <v>32</v>
      </c>
      <c r="C53" s="3">
        <v>5310191</v>
      </c>
      <c r="D53" s="55" t="s">
        <v>46</v>
      </c>
      <c r="E53" s="13" t="s">
        <v>48</v>
      </c>
      <c r="F53" s="4">
        <v>100000</v>
      </c>
      <c r="G53" s="4">
        <v>61000</v>
      </c>
      <c r="H53" s="4">
        <v>292000</v>
      </c>
      <c r="I53" s="4">
        <v>80000</v>
      </c>
      <c r="J53" s="1"/>
      <c r="K53" s="1">
        <f aca="true" t="shared" si="5" ref="K53:K63">F53+G53</f>
        <v>161000</v>
      </c>
      <c r="L53" s="1">
        <f t="shared" si="3"/>
        <v>32200</v>
      </c>
      <c r="M53" s="1">
        <f t="shared" si="4"/>
        <v>12880</v>
      </c>
      <c r="N53" s="1">
        <v>100000</v>
      </c>
      <c r="O53" s="1">
        <v>64100</v>
      </c>
      <c r="P53" s="30">
        <v>164000</v>
      </c>
      <c r="Q53" s="30">
        <v>13100</v>
      </c>
      <c r="R53" s="30">
        <v>65900</v>
      </c>
      <c r="S53" s="61" t="s">
        <v>77</v>
      </c>
      <c r="T53" s="62" t="s">
        <v>87</v>
      </c>
    </row>
    <row r="54" spans="1:20" ht="21" customHeight="1">
      <c r="A54" s="74">
        <v>15060306</v>
      </c>
      <c r="B54" s="56" t="s">
        <v>14</v>
      </c>
      <c r="C54" s="3">
        <v>6019022</v>
      </c>
      <c r="D54" s="55" t="s">
        <v>46</v>
      </c>
      <c r="E54" s="39" t="s">
        <v>210</v>
      </c>
      <c r="F54" s="4">
        <v>100000</v>
      </c>
      <c r="G54" s="4">
        <v>101000</v>
      </c>
      <c r="H54" s="4">
        <v>260000</v>
      </c>
      <c r="I54" s="4">
        <v>120000</v>
      </c>
      <c r="J54" s="1"/>
      <c r="K54" s="1">
        <f t="shared" si="5"/>
        <v>201000</v>
      </c>
      <c r="L54" s="1">
        <f t="shared" si="3"/>
        <v>40200</v>
      </c>
      <c r="M54" s="1">
        <f t="shared" si="4"/>
        <v>16080</v>
      </c>
      <c r="N54" s="1">
        <v>260000</v>
      </c>
      <c r="O54" s="19">
        <v>26100</v>
      </c>
      <c r="P54" s="30">
        <v>285900</v>
      </c>
      <c r="Q54" s="30">
        <v>22900</v>
      </c>
      <c r="R54" s="30">
        <v>27000</v>
      </c>
      <c r="S54" s="61" t="s">
        <v>77</v>
      </c>
      <c r="T54" s="62" t="s">
        <v>88</v>
      </c>
    </row>
    <row r="55" spans="1:20" ht="25.5">
      <c r="A55" s="74">
        <v>15060233</v>
      </c>
      <c r="B55" s="56" t="s">
        <v>4</v>
      </c>
      <c r="C55" s="3">
        <v>6254782</v>
      </c>
      <c r="D55" s="55" t="s">
        <v>46</v>
      </c>
      <c r="E55" s="13" t="s">
        <v>49</v>
      </c>
      <c r="F55" s="4">
        <v>976000</v>
      </c>
      <c r="G55" s="4">
        <v>120000</v>
      </c>
      <c r="H55" s="4">
        <v>1327000</v>
      </c>
      <c r="I55" s="4">
        <v>120000</v>
      </c>
      <c r="J55" s="1"/>
      <c r="K55" s="1">
        <f t="shared" si="5"/>
        <v>1096000</v>
      </c>
      <c r="L55" s="1">
        <f t="shared" si="3"/>
        <v>219200</v>
      </c>
      <c r="M55" s="1">
        <f t="shared" si="4"/>
        <v>87680</v>
      </c>
      <c r="N55" s="1">
        <v>1076000</v>
      </c>
      <c r="O55" s="19">
        <v>93100</v>
      </c>
      <c r="P55" s="30">
        <v>1168500</v>
      </c>
      <c r="Q55" s="30">
        <v>93500</v>
      </c>
      <c r="R55" s="30">
        <v>131000</v>
      </c>
      <c r="S55" s="61" t="s">
        <v>77</v>
      </c>
      <c r="T55" s="62" t="s">
        <v>87</v>
      </c>
    </row>
    <row r="56" spans="1:20" ht="26.25" customHeight="1">
      <c r="A56" s="74">
        <v>47224541</v>
      </c>
      <c r="B56" s="56" t="s">
        <v>40</v>
      </c>
      <c r="C56" s="3">
        <v>4632272</v>
      </c>
      <c r="D56" s="55" t="s">
        <v>46</v>
      </c>
      <c r="E56" s="13" t="s">
        <v>50</v>
      </c>
      <c r="F56" s="4">
        <v>623000</v>
      </c>
      <c r="G56" s="4">
        <v>298000</v>
      </c>
      <c r="H56" s="4">
        <v>1002200</v>
      </c>
      <c r="I56" s="4">
        <v>300000</v>
      </c>
      <c r="J56" s="1"/>
      <c r="K56" s="1">
        <f t="shared" si="5"/>
        <v>921000</v>
      </c>
      <c r="L56" s="1">
        <f t="shared" si="3"/>
        <v>184200</v>
      </c>
      <c r="M56" s="1">
        <f t="shared" si="4"/>
        <v>73680</v>
      </c>
      <c r="N56" s="1">
        <v>866000</v>
      </c>
      <c r="O56" s="19">
        <v>82300</v>
      </c>
      <c r="P56" s="30">
        <v>954900</v>
      </c>
      <c r="Q56" s="30">
        <v>76400</v>
      </c>
      <c r="R56" s="30">
        <v>170500</v>
      </c>
      <c r="S56" s="61" t="s">
        <v>77</v>
      </c>
      <c r="T56" s="62" t="s">
        <v>87</v>
      </c>
    </row>
    <row r="57" spans="1:20" ht="22.5" customHeight="1">
      <c r="A57" s="74">
        <v>45659028</v>
      </c>
      <c r="B57" s="56" t="s">
        <v>141</v>
      </c>
      <c r="C57" s="3">
        <v>5078660</v>
      </c>
      <c r="D57" s="55" t="s">
        <v>46</v>
      </c>
      <c r="E57" s="13" t="s">
        <v>48</v>
      </c>
      <c r="F57" s="4">
        <v>516000</v>
      </c>
      <c r="G57" s="4">
        <v>384000</v>
      </c>
      <c r="H57" s="4">
        <v>720096</v>
      </c>
      <c r="I57" s="4">
        <v>385000</v>
      </c>
      <c r="J57" s="1"/>
      <c r="K57" s="1">
        <f t="shared" si="5"/>
        <v>900000</v>
      </c>
      <c r="L57" s="1">
        <f t="shared" si="3"/>
        <v>180000</v>
      </c>
      <c r="M57" s="1">
        <f t="shared" si="4"/>
        <v>72000</v>
      </c>
      <c r="N57" s="1">
        <v>516000</v>
      </c>
      <c r="O57" s="1">
        <v>602000</v>
      </c>
      <c r="P57" s="30">
        <v>961000</v>
      </c>
      <c r="Q57" s="30">
        <v>76900</v>
      </c>
      <c r="R57" s="30">
        <v>412100</v>
      </c>
      <c r="S57" s="61" t="s">
        <v>77</v>
      </c>
      <c r="T57" s="63" t="s">
        <v>139</v>
      </c>
    </row>
    <row r="58" spans="1:20" ht="21.75" customHeight="1">
      <c r="A58" s="74">
        <v>62797549</v>
      </c>
      <c r="B58" s="56" t="s">
        <v>51</v>
      </c>
      <c r="C58" s="3">
        <v>4753623</v>
      </c>
      <c r="D58" s="55" t="s">
        <v>46</v>
      </c>
      <c r="E58" s="13" t="s">
        <v>48</v>
      </c>
      <c r="F58" s="4">
        <v>750000</v>
      </c>
      <c r="G58" s="4">
        <v>172000</v>
      </c>
      <c r="H58" s="4">
        <v>1488217</v>
      </c>
      <c r="I58" s="4">
        <v>200000</v>
      </c>
      <c r="J58" s="1"/>
      <c r="K58" s="1">
        <f t="shared" si="5"/>
        <v>922000</v>
      </c>
      <c r="L58" s="1">
        <f t="shared" si="3"/>
        <v>184400</v>
      </c>
      <c r="M58" s="1">
        <f t="shared" si="4"/>
        <v>73760</v>
      </c>
      <c r="N58" s="1">
        <v>1009000</v>
      </c>
      <c r="O58" s="1">
        <v>263700</v>
      </c>
      <c r="P58" s="30">
        <v>1352000</v>
      </c>
      <c r="Q58" s="30">
        <v>108200</v>
      </c>
      <c r="R58" s="30">
        <v>243800</v>
      </c>
      <c r="S58" s="61" t="s">
        <v>77</v>
      </c>
      <c r="T58" s="62" t="s">
        <v>88</v>
      </c>
    </row>
    <row r="59" spans="1:20" ht="24.75" customHeight="1">
      <c r="A59" s="74">
        <v>44990260</v>
      </c>
      <c r="B59" s="56" t="s">
        <v>9</v>
      </c>
      <c r="C59" s="3">
        <v>9920262</v>
      </c>
      <c r="D59" s="55" t="s">
        <v>52</v>
      </c>
      <c r="E59" s="13" t="s">
        <v>53</v>
      </c>
      <c r="F59" s="4">
        <v>801000</v>
      </c>
      <c r="G59" s="4">
        <v>30600</v>
      </c>
      <c r="H59" s="4">
        <v>920000</v>
      </c>
      <c r="I59" s="4">
        <v>150000</v>
      </c>
      <c r="J59" s="1"/>
      <c r="K59" s="1">
        <f t="shared" si="5"/>
        <v>831600</v>
      </c>
      <c r="L59" s="1">
        <f t="shared" si="3"/>
        <v>166320</v>
      </c>
      <c r="M59" s="1">
        <f t="shared" si="4"/>
        <v>66528</v>
      </c>
      <c r="N59" s="1">
        <v>801000</v>
      </c>
      <c r="O59" s="1">
        <v>219400</v>
      </c>
      <c r="P59" s="30">
        <v>1020600</v>
      </c>
      <c r="Q59" s="30">
        <v>81600</v>
      </c>
      <c r="R59" s="30">
        <v>184000</v>
      </c>
      <c r="S59" s="61" t="s">
        <v>83</v>
      </c>
      <c r="T59" s="62" t="s">
        <v>87</v>
      </c>
    </row>
    <row r="60" spans="1:20" ht="25.5">
      <c r="A60" s="74">
        <v>15060233</v>
      </c>
      <c r="B60" s="56" t="s">
        <v>4</v>
      </c>
      <c r="C60" s="3">
        <v>8307350</v>
      </c>
      <c r="D60" s="55" t="s">
        <v>52</v>
      </c>
      <c r="E60" s="13" t="s">
        <v>54</v>
      </c>
      <c r="F60" s="4">
        <v>1100000</v>
      </c>
      <c r="G60" s="4">
        <v>81600</v>
      </c>
      <c r="H60" s="4">
        <v>1330500</v>
      </c>
      <c r="I60" s="4">
        <v>88426</v>
      </c>
      <c r="J60" s="1"/>
      <c r="K60" s="1">
        <f t="shared" si="5"/>
        <v>1181600</v>
      </c>
      <c r="L60" s="1">
        <f t="shared" si="3"/>
        <v>236320</v>
      </c>
      <c r="M60" s="1">
        <f t="shared" si="4"/>
        <v>94528</v>
      </c>
      <c r="N60" s="1">
        <v>1100000</v>
      </c>
      <c r="O60" s="1">
        <v>105200</v>
      </c>
      <c r="P60" s="30">
        <v>1205400</v>
      </c>
      <c r="Q60" s="30">
        <v>96400</v>
      </c>
      <c r="R60" s="30">
        <v>165000</v>
      </c>
      <c r="S60" s="61" t="s">
        <v>83</v>
      </c>
      <c r="T60" s="62" t="s">
        <v>87</v>
      </c>
    </row>
    <row r="61" spans="1:20" ht="27.75" customHeight="1">
      <c r="A61" s="74">
        <v>45659028</v>
      </c>
      <c r="B61" s="56" t="s">
        <v>141</v>
      </c>
      <c r="C61" s="3">
        <v>8414368</v>
      </c>
      <c r="D61" s="55" t="s">
        <v>52</v>
      </c>
      <c r="E61" s="13" t="s">
        <v>55</v>
      </c>
      <c r="F61" s="4">
        <v>510000</v>
      </c>
      <c r="G61" s="4">
        <v>19500</v>
      </c>
      <c r="H61" s="4">
        <v>594746</v>
      </c>
      <c r="I61" s="4">
        <v>20000</v>
      </c>
      <c r="J61" s="1"/>
      <c r="K61" s="1">
        <f t="shared" si="5"/>
        <v>529500</v>
      </c>
      <c r="L61" s="1">
        <f t="shared" si="3"/>
        <v>105900</v>
      </c>
      <c r="M61" s="1">
        <f t="shared" si="4"/>
        <v>42360</v>
      </c>
      <c r="N61" s="1">
        <v>546000</v>
      </c>
      <c r="O61" s="19">
        <v>46100</v>
      </c>
      <c r="P61" s="30">
        <v>591400</v>
      </c>
      <c r="Q61" s="30">
        <v>47300</v>
      </c>
      <c r="R61" s="30">
        <v>72100</v>
      </c>
      <c r="S61" s="61" t="s">
        <v>83</v>
      </c>
      <c r="T61" s="63" t="s">
        <v>139</v>
      </c>
    </row>
    <row r="62" spans="1:20" ht="25.5">
      <c r="A62" s="74">
        <v>75094924</v>
      </c>
      <c r="B62" s="56" t="s">
        <v>56</v>
      </c>
      <c r="C62" s="3">
        <v>4123958</v>
      </c>
      <c r="D62" s="55" t="s">
        <v>52</v>
      </c>
      <c r="E62" s="13" t="s">
        <v>56</v>
      </c>
      <c r="F62" s="4">
        <v>2389400</v>
      </c>
      <c r="G62" s="4">
        <v>245500</v>
      </c>
      <c r="H62" s="4">
        <v>554000</v>
      </c>
      <c r="I62" s="4">
        <v>260000</v>
      </c>
      <c r="J62" s="1"/>
      <c r="K62" s="1">
        <f t="shared" si="5"/>
        <v>2634900</v>
      </c>
      <c r="L62" s="1">
        <f t="shared" si="3"/>
        <v>526980</v>
      </c>
      <c r="M62" s="1">
        <f t="shared" si="4"/>
        <v>210792</v>
      </c>
      <c r="N62" s="1">
        <v>447000</v>
      </c>
      <c r="O62" s="1">
        <v>437800</v>
      </c>
      <c r="P62" s="30">
        <v>700000</v>
      </c>
      <c r="Q62" s="30">
        <v>56000</v>
      </c>
      <c r="R62" s="30">
        <v>314000</v>
      </c>
      <c r="S62" s="61" t="s">
        <v>83</v>
      </c>
      <c r="T62" s="62" t="s">
        <v>88</v>
      </c>
    </row>
    <row r="63" spans="1:20" ht="25.5">
      <c r="A63" s="74">
        <v>75094975</v>
      </c>
      <c r="B63" s="56" t="s">
        <v>57</v>
      </c>
      <c r="C63" s="3">
        <v>5585320</v>
      </c>
      <c r="D63" s="55" t="s">
        <v>52</v>
      </c>
      <c r="E63" s="13" t="s">
        <v>57</v>
      </c>
      <c r="F63" s="4">
        <v>1418000</v>
      </c>
      <c r="G63" s="4">
        <v>229100</v>
      </c>
      <c r="H63" s="4">
        <v>323010</v>
      </c>
      <c r="I63" s="4">
        <v>50000</v>
      </c>
      <c r="J63" s="1"/>
      <c r="K63" s="1">
        <f t="shared" si="5"/>
        <v>1647100</v>
      </c>
      <c r="L63" s="1">
        <f t="shared" si="3"/>
        <v>329420</v>
      </c>
      <c r="M63" s="1">
        <f t="shared" si="4"/>
        <v>131768</v>
      </c>
      <c r="N63" s="1">
        <v>208000</v>
      </c>
      <c r="O63" s="1">
        <v>264400</v>
      </c>
      <c r="P63" s="30">
        <v>472800</v>
      </c>
      <c r="Q63" s="30">
        <v>37800</v>
      </c>
      <c r="R63" s="30">
        <v>199000</v>
      </c>
      <c r="S63" s="61" t="s">
        <v>83</v>
      </c>
      <c r="T63" s="62" t="s">
        <v>88</v>
      </c>
    </row>
    <row r="64" spans="1:20" ht="38.25">
      <c r="A64" s="74">
        <v>47224444</v>
      </c>
      <c r="B64" s="72" t="s">
        <v>32</v>
      </c>
      <c r="C64" s="3"/>
      <c r="D64" s="58" t="s">
        <v>154</v>
      </c>
      <c r="E64" s="42" t="s">
        <v>155</v>
      </c>
      <c r="F64" s="4"/>
      <c r="G64" s="4"/>
      <c r="H64" s="4"/>
      <c r="I64" s="4"/>
      <c r="J64" s="1"/>
      <c r="K64" s="1"/>
      <c r="L64" s="1"/>
      <c r="M64" s="1"/>
      <c r="N64" s="1"/>
      <c r="O64" s="1"/>
      <c r="P64" s="30">
        <v>497400</v>
      </c>
      <c r="Q64" s="30">
        <v>39800</v>
      </c>
      <c r="R64" s="30">
        <v>180000</v>
      </c>
      <c r="S64" s="64" t="s">
        <v>169</v>
      </c>
      <c r="T64" s="65" t="s">
        <v>87</v>
      </c>
    </row>
    <row r="65" spans="1:20" ht="38.25" hidden="1">
      <c r="A65" s="74">
        <v>43379168</v>
      </c>
      <c r="B65" s="72" t="s">
        <v>127</v>
      </c>
      <c r="C65" s="3"/>
      <c r="D65" s="58" t="s">
        <v>154</v>
      </c>
      <c r="E65" s="42" t="s">
        <v>156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30"/>
      <c r="Q65" s="30">
        <v>0</v>
      </c>
      <c r="R65" s="30"/>
      <c r="S65" s="64" t="s">
        <v>169</v>
      </c>
      <c r="T65" s="65" t="s">
        <v>170</v>
      </c>
    </row>
    <row r="66" spans="1:20" ht="38.25">
      <c r="A66" s="74">
        <v>15060233</v>
      </c>
      <c r="B66" s="72" t="s">
        <v>4</v>
      </c>
      <c r="C66" s="3"/>
      <c r="D66" s="58" t="s">
        <v>154</v>
      </c>
      <c r="E66" s="42" t="s">
        <v>157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30">
        <v>615100</v>
      </c>
      <c r="Q66" s="30">
        <v>49200</v>
      </c>
      <c r="R66" s="30">
        <v>220000</v>
      </c>
      <c r="S66" s="64" t="s">
        <v>169</v>
      </c>
      <c r="T66" s="65" t="s">
        <v>87</v>
      </c>
    </row>
    <row r="67" spans="1:20" ht="38.25">
      <c r="A67" s="74">
        <v>15060233</v>
      </c>
      <c r="B67" s="72" t="s">
        <v>4</v>
      </c>
      <c r="C67" s="3"/>
      <c r="D67" s="58" t="s">
        <v>154</v>
      </c>
      <c r="E67" s="42" t="s">
        <v>158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30">
        <v>817400</v>
      </c>
      <c r="Q67" s="30">
        <v>65400</v>
      </c>
      <c r="R67" s="30">
        <v>367000</v>
      </c>
      <c r="S67" s="64" t="s">
        <v>169</v>
      </c>
      <c r="T67" s="65" t="s">
        <v>87</v>
      </c>
    </row>
    <row r="68" spans="1:20" ht="38.25">
      <c r="A68" s="74">
        <v>44990260</v>
      </c>
      <c r="B68" s="72" t="s">
        <v>9</v>
      </c>
      <c r="C68" s="3"/>
      <c r="D68" s="58" t="s">
        <v>154</v>
      </c>
      <c r="E68" s="39" t="s">
        <v>159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30">
        <v>722000</v>
      </c>
      <c r="Q68" s="30">
        <v>57800</v>
      </c>
      <c r="R68" s="30">
        <v>324200</v>
      </c>
      <c r="S68" s="64" t="s">
        <v>169</v>
      </c>
      <c r="T68" s="65" t="s">
        <v>87</v>
      </c>
    </row>
    <row r="69" spans="1:20" ht="38.25">
      <c r="A69" s="74">
        <v>44990260</v>
      </c>
      <c r="B69" s="72" t="s">
        <v>9</v>
      </c>
      <c r="C69" s="3"/>
      <c r="D69" s="58" t="s">
        <v>154</v>
      </c>
      <c r="E69" s="42" t="s">
        <v>160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30">
        <v>641200</v>
      </c>
      <c r="Q69" s="30">
        <v>51300</v>
      </c>
      <c r="R69" s="30">
        <v>230000</v>
      </c>
      <c r="S69" s="64" t="s">
        <v>169</v>
      </c>
      <c r="T69" s="65" t="s">
        <v>87</v>
      </c>
    </row>
    <row r="70" spans="1:20" ht="38.25">
      <c r="A70" s="74">
        <v>44990260</v>
      </c>
      <c r="B70" s="72" t="s">
        <v>9</v>
      </c>
      <c r="C70" s="3"/>
      <c r="D70" s="58" t="s">
        <v>154</v>
      </c>
      <c r="E70" s="42" t="s">
        <v>161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30">
        <v>744000</v>
      </c>
      <c r="Q70" s="30">
        <v>59500</v>
      </c>
      <c r="R70" s="30">
        <v>230000</v>
      </c>
      <c r="S70" s="64" t="s">
        <v>169</v>
      </c>
      <c r="T70" s="65" t="s">
        <v>87</v>
      </c>
    </row>
    <row r="71" spans="1:20" ht="38.25">
      <c r="A71" s="74">
        <v>44990260</v>
      </c>
      <c r="B71" s="72" t="s">
        <v>9</v>
      </c>
      <c r="C71" s="3"/>
      <c r="D71" s="58" t="s">
        <v>154</v>
      </c>
      <c r="E71" s="42" t="s">
        <v>162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30">
        <v>867000</v>
      </c>
      <c r="Q71" s="30">
        <v>69400</v>
      </c>
      <c r="R71" s="30">
        <v>280000</v>
      </c>
      <c r="S71" s="64" t="s">
        <v>169</v>
      </c>
      <c r="T71" s="63" t="s">
        <v>87</v>
      </c>
    </row>
    <row r="72" spans="1:20" ht="38.25">
      <c r="A72" s="74">
        <v>44990260</v>
      </c>
      <c r="B72" s="72" t="s">
        <v>9</v>
      </c>
      <c r="C72" s="3"/>
      <c r="D72" s="58" t="s">
        <v>154</v>
      </c>
      <c r="E72" s="42" t="s">
        <v>163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30">
        <v>1072400</v>
      </c>
      <c r="Q72" s="30">
        <v>85800</v>
      </c>
      <c r="R72" s="30">
        <v>359200</v>
      </c>
      <c r="S72" s="64" t="s">
        <v>169</v>
      </c>
      <c r="T72" s="65" t="s">
        <v>87</v>
      </c>
    </row>
    <row r="73" spans="1:20" ht="38.25" hidden="1">
      <c r="A73" s="74">
        <v>44990260</v>
      </c>
      <c r="B73" s="72" t="s">
        <v>9</v>
      </c>
      <c r="C73" s="3"/>
      <c r="D73" s="58" t="s">
        <v>154</v>
      </c>
      <c r="E73" s="42" t="s">
        <v>164</v>
      </c>
      <c r="F73" s="4"/>
      <c r="G73" s="4"/>
      <c r="H73" s="4"/>
      <c r="I73" s="4"/>
      <c r="J73" s="1"/>
      <c r="K73" s="1"/>
      <c r="L73" s="1"/>
      <c r="M73" s="1"/>
      <c r="N73" s="1"/>
      <c r="O73" s="1"/>
      <c r="P73" s="30">
        <v>1117700</v>
      </c>
      <c r="Q73" s="30">
        <v>89400</v>
      </c>
      <c r="R73" s="30"/>
      <c r="S73" s="64" t="s">
        <v>169</v>
      </c>
      <c r="T73" s="65" t="s">
        <v>87</v>
      </c>
    </row>
    <row r="74" spans="1:20" ht="38.25" hidden="1">
      <c r="A74" s="74">
        <v>44990260</v>
      </c>
      <c r="B74" s="72" t="s">
        <v>9</v>
      </c>
      <c r="C74" s="3"/>
      <c r="D74" s="58" t="s">
        <v>154</v>
      </c>
      <c r="E74" s="42" t="s">
        <v>165</v>
      </c>
      <c r="F74" s="4"/>
      <c r="G74" s="4"/>
      <c r="H74" s="4"/>
      <c r="I74" s="4"/>
      <c r="J74" s="1"/>
      <c r="K74" s="1"/>
      <c r="L74" s="1"/>
      <c r="M74" s="1"/>
      <c r="N74" s="1"/>
      <c r="O74" s="1"/>
      <c r="P74" s="30">
        <v>1440300</v>
      </c>
      <c r="Q74" s="30">
        <v>115200</v>
      </c>
      <c r="R74" s="30"/>
      <c r="S74" s="64" t="s">
        <v>169</v>
      </c>
      <c r="T74" s="65" t="s">
        <v>87</v>
      </c>
    </row>
    <row r="75" spans="1:20" ht="38.25">
      <c r="A75" s="74">
        <v>44990260</v>
      </c>
      <c r="B75" s="72" t="s">
        <v>9</v>
      </c>
      <c r="C75" s="3"/>
      <c r="D75" s="58" t="s">
        <v>154</v>
      </c>
      <c r="E75" s="42" t="s">
        <v>166</v>
      </c>
      <c r="F75" s="4"/>
      <c r="G75" s="4"/>
      <c r="H75" s="4"/>
      <c r="I75" s="4"/>
      <c r="J75" s="1"/>
      <c r="K75" s="1"/>
      <c r="L75" s="1"/>
      <c r="M75" s="1"/>
      <c r="N75" s="1"/>
      <c r="O75" s="1"/>
      <c r="P75" s="30">
        <v>931000</v>
      </c>
      <c r="Q75" s="30">
        <v>74500</v>
      </c>
      <c r="R75" s="30">
        <v>300000</v>
      </c>
      <c r="S75" s="64" t="s">
        <v>169</v>
      </c>
      <c r="T75" s="65" t="s">
        <v>87</v>
      </c>
    </row>
    <row r="76" spans="1:20" ht="38.25">
      <c r="A76" s="74">
        <v>70870896</v>
      </c>
      <c r="B76" s="71" t="s">
        <v>33</v>
      </c>
      <c r="C76" s="3"/>
      <c r="D76" s="58" t="s">
        <v>154</v>
      </c>
      <c r="E76" s="42" t="s">
        <v>167</v>
      </c>
      <c r="F76" s="4"/>
      <c r="G76" s="4"/>
      <c r="H76" s="4"/>
      <c r="I76" s="4"/>
      <c r="J76" s="1"/>
      <c r="K76" s="1"/>
      <c r="L76" s="1"/>
      <c r="M76" s="1"/>
      <c r="N76" s="1"/>
      <c r="O76" s="1"/>
      <c r="P76" s="30">
        <v>741200</v>
      </c>
      <c r="Q76" s="30">
        <v>59300</v>
      </c>
      <c r="R76" s="30">
        <v>260000</v>
      </c>
      <c r="S76" s="64" t="s">
        <v>169</v>
      </c>
      <c r="T76" s="65" t="s">
        <v>88</v>
      </c>
    </row>
    <row r="77" spans="1:20" ht="38.25">
      <c r="A77" s="74">
        <v>45659028</v>
      </c>
      <c r="B77" s="71" t="s">
        <v>141</v>
      </c>
      <c r="C77" s="3"/>
      <c r="D77" s="58" t="s">
        <v>154</v>
      </c>
      <c r="E77" s="42" t="s">
        <v>168</v>
      </c>
      <c r="F77" s="4"/>
      <c r="G77" s="4"/>
      <c r="H77" s="4"/>
      <c r="I77" s="4"/>
      <c r="J77" s="1"/>
      <c r="K77" s="1"/>
      <c r="L77" s="1"/>
      <c r="M77" s="1"/>
      <c r="N77" s="1"/>
      <c r="O77" s="1"/>
      <c r="P77" s="30">
        <v>1000500</v>
      </c>
      <c r="Q77" s="30">
        <v>80000</v>
      </c>
      <c r="R77" s="30">
        <v>370000</v>
      </c>
      <c r="S77" s="64" t="s">
        <v>169</v>
      </c>
      <c r="T77" s="65" t="s">
        <v>139</v>
      </c>
    </row>
    <row r="78" spans="1:27" s="20" customFormat="1" ht="38.25" hidden="1">
      <c r="A78" s="76">
        <v>44990260</v>
      </c>
      <c r="B78" s="56" t="s">
        <v>9</v>
      </c>
      <c r="C78" s="33">
        <v>5085198</v>
      </c>
      <c r="D78" s="56" t="s">
        <v>58</v>
      </c>
      <c r="E78" s="31" t="s">
        <v>116</v>
      </c>
      <c r="F78" s="34">
        <v>550000</v>
      </c>
      <c r="G78" s="34">
        <v>20000</v>
      </c>
      <c r="H78" s="34">
        <v>612000</v>
      </c>
      <c r="I78" s="34">
        <v>30000</v>
      </c>
      <c r="J78" s="19"/>
      <c r="K78" s="19">
        <f>F78+G78</f>
        <v>570000</v>
      </c>
      <c r="L78" s="19">
        <f>0.2*K78</f>
        <v>114000</v>
      </c>
      <c r="M78" s="19">
        <f>0.4*L78</f>
        <v>45600</v>
      </c>
      <c r="N78" s="19">
        <v>0</v>
      </c>
      <c r="O78" s="19">
        <v>250000</v>
      </c>
      <c r="P78" s="30">
        <v>125500</v>
      </c>
      <c r="Q78" s="30">
        <v>10000</v>
      </c>
      <c r="R78" s="30"/>
      <c r="S78" s="61" t="s">
        <v>83</v>
      </c>
      <c r="T78" s="62" t="s">
        <v>87</v>
      </c>
      <c r="U78" s="18"/>
      <c r="V78" s="18"/>
      <c r="W78" s="18"/>
      <c r="X78" s="18"/>
      <c r="Y78" s="18"/>
      <c r="Z78" s="18"/>
      <c r="AA78" s="18"/>
    </row>
    <row r="79" spans="1:21" ht="38.25">
      <c r="A79" s="74">
        <v>47224541</v>
      </c>
      <c r="B79" s="56" t="s">
        <v>40</v>
      </c>
      <c r="C79" s="3"/>
      <c r="D79" s="56" t="s">
        <v>58</v>
      </c>
      <c r="E79" s="13" t="s">
        <v>124</v>
      </c>
      <c r="F79" s="4"/>
      <c r="G79" s="4"/>
      <c r="H79" s="4"/>
      <c r="I79" s="4"/>
      <c r="J79" s="1"/>
      <c r="K79" s="1"/>
      <c r="L79" s="1"/>
      <c r="M79" s="1"/>
      <c r="N79" s="1">
        <v>0</v>
      </c>
      <c r="O79" s="1">
        <v>300000</v>
      </c>
      <c r="P79" s="30">
        <v>537600</v>
      </c>
      <c r="Q79" s="30">
        <v>43000</v>
      </c>
      <c r="R79" s="30">
        <v>194600</v>
      </c>
      <c r="S79" s="61" t="s">
        <v>83</v>
      </c>
      <c r="T79" s="62" t="s">
        <v>87</v>
      </c>
      <c r="U79" s="18"/>
    </row>
    <row r="80" spans="1:21" ht="41.25" customHeight="1" hidden="1">
      <c r="A80" s="74">
        <v>15060233</v>
      </c>
      <c r="B80" s="56" t="s">
        <v>4</v>
      </c>
      <c r="C80" s="3"/>
      <c r="D80" s="56" t="s">
        <v>58</v>
      </c>
      <c r="E80" s="31" t="s">
        <v>58</v>
      </c>
      <c r="F80" s="4"/>
      <c r="G80" s="4"/>
      <c r="H80" s="4"/>
      <c r="I80" s="4"/>
      <c r="J80" s="1"/>
      <c r="K80" s="1"/>
      <c r="L80" s="1"/>
      <c r="M80" s="1"/>
      <c r="N80" s="1"/>
      <c r="O80" s="1"/>
      <c r="P80" s="30">
        <v>180500</v>
      </c>
      <c r="Q80" s="30">
        <v>14400</v>
      </c>
      <c r="R80" s="30"/>
      <c r="S80" s="61" t="s">
        <v>83</v>
      </c>
      <c r="T80" s="62" t="s">
        <v>87</v>
      </c>
      <c r="U80" s="18"/>
    </row>
    <row r="81" spans="1:21" ht="41.25" customHeight="1">
      <c r="A81" s="74">
        <v>44990260</v>
      </c>
      <c r="B81" s="72" t="s">
        <v>9</v>
      </c>
      <c r="C81" s="3"/>
      <c r="D81" s="56" t="s">
        <v>58</v>
      </c>
      <c r="E81" s="42" t="s">
        <v>171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30">
        <v>400000</v>
      </c>
      <c r="Q81" s="30">
        <v>32000</v>
      </c>
      <c r="R81" s="30">
        <v>48000</v>
      </c>
      <c r="S81" s="61" t="s">
        <v>83</v>
      </c>
      <c r="T81" s="62" t="s">
        <v>87</v>
      </c>
      <c r="U81" s="18"/>
    </row>
    <row r="82" spans="1:21" ht="38.25" customHeight="1">
      <c r="A82" s="74">
        <v>44990260</v>
      </c>
      <c r="B82" s="72" t="s">
        <v>9</v>
      </c>
      <c r="C82" s="3"/>
      <c r="D82" s="56" t="s">
        <v>58</v>
      </c>
      <c r="E82" s="42" t="s">
        <v>172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30">
        <v>516200</v>
      </c>
      <c r="Q82" s="30">
        <v>55100</v>
      </c>
      <c r="R82" s="30">
        <v>140000</v>
      </c>
      <c r="S82" s="61" t="s">
        <v>83</v>
      </c>
      <c r="T82" s="62" t="s">
        <v>87</v>
      </c>
      <c r="U82" s="18"/>
    </row>
    <row r="83" spans="1:21" ht="38.25">
      <c r="A83" s="74">
        <v>70870896</v>
      </c>
      <c r="B83" s="72" t="s">
        <v>33</v>
      </c>
      <c r="C83" s="3"/>
      <c r="D83" s="56" t="s">
        <v>58</v>
      </c>
      <c r="E83" s="42" t="s">
        <v>174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30">
        <v>1147600</v>
      </c>
      <c r="Q83" s="30">
        <v>122400</v>
      </c>
      <c r="R83" s="30">
        <v>330000</v>
      </c>
      <c r="S83" s="64" t="s">
        <v>83</v>
      </c>
      <c r="T83" s="65" t="s">
        <v>88</v>
      </c>
      <c r="U83" s="18"/>
    </row>
    <row r="84" spans="1:21" ht="38.25">
      <c r="A84" s="74">
        <v>45659028</v>
      </c>
      <c r="B84" s="71" t="s">
        <v>141</v>
      </c>
      <c r="C84" s="33"/>
      <c r="D84" s="56" t="s">
        <v>58</v>
      </c>
      <c r="E84" s="42" t="s">
        <v>175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30">
        <v>199000</v>
      </c>
      <c r="Q84" s="30">
        <v>21200</v>
      </c>
      <c r="R84" s="30">
        <v>77800</v>
      </c>
      <c r="S84" s="64" t="s">
        <v>83</v>
      </c>
      <c r="T84" s="65" t="s">
        <v>139</v>
      </c>
      <c r="U84" s="18"/>
    </row>
    <row r="85" spans="1:21" ht="38.25">
      <c r="A85" s="76">
        <v>44991584</v>
      </c>
      <c r="B85" s="72" t="s">
        <v>173</v>
      </c>
      <c r="C85" s="33"/>
      <c r="D85" s="56" t="s">
        <v>58</v>
      </c>
      <c r="E85" s="42" t="s">
        <v>176</v>
      </c>
      <c r="F85" s="4"/>
      <c r="G85" s="4"/>
      <c r="H85" s="4"/>
      <c r="I85" s="4"/>
      <c r="J85" s="1"/>
      <c r="K85" s="1"/>
      <c r="L85" s="1"/>
      <c r="M85" s="1"/>
      <c r="N85" s="1"/>
      <c r="O85" s="1"/>
      <c r="P85" s="30">
        <v>989500</v>
      </c>
      <c r="Q85" s="30">
        <v>105500</v>
      </c>
      <c r="R85" s="30">
        <v>330000</v>
      </c>
      <c r="S85" s="61" t="s">
        <v>83</v>
      </c>
      <c r="T85" s="62" t="s">
        <v>87</v>
      </c>
      <c r="U85" s="18"/>
    </row>
    <row r="86" spans="1:20" ht="25.5">
      <c r="A86" s="74">
        <v>70868832</v>
      </c>
      <c r="B86" s="71" t="s">
        <v>144</v>
      </c>
      <c r="C86" s="3"/>
      <c r="D86" s="55" t="s">
        <v>59</v>
      </c>
      <c r="E86" s="13" t="s">
        <v>131</v>
      </c>
      <c r="F86" s="4"/>
      <c r="G86" s="4"/>
      <c r="H86" s="4"/>
      <c r="I86" s="4"/>
      <c r="J86" s="1"/>
      <c r="K86" s="1"/>
      <c r="L86" s="1"/>
      <c r="M86" s="1"/>
      <c r="N86" s="1">
        <v>0</v>
      </c>
      <c r="O86" s="1">
        <v>420000</v>
      </c>
      <c r="P86" s="30">
        <v>720700</v>
      </c>
      <c r="Q86" s="30">
        <v>57700</v>
      </c>
      <c r="R86" s="30">
        <v>263000</v>
      </c>
      <c r="S86" s="61" t="s">
        <v>137</v>
      </c>
      <c r="T86" s="62" t="s">
        <v>88</v>
      </c>
    </row>
    <row r="87" spans="1:20" ht="25.5">
      <c r="A87" s="74">
        <v>15060233</v>
      </c>
      <c r="B87" s="72" t="s">
        <v>4</v>
      </c>
      <c r="C87" s="3"/>
      <c r="D87" s="55" t="s">
        <v>59</v>
      </c>
      <c r="E87" s="42" t="s">
        <v>178</v>
      </c>
      <c r="F87" s="4"/>
      <c r="G87" s="4"/>
      <c r="H87" s="4"/>
      <c r="I87" s="4"/>
      <c r="J87" s="1"/>
      <c r="K87" s="1"/>
      <c r="L87" s="1"/>
      <c r="M87" s="1"/>
      <c r="N87" s="1"/>
      <c r="O87" s="1"/>
      <c r="P87" s="30">
        <v>398600</v>
      </c>
      <c r="Q87" s="30">
        <v>42500</v>
      </c>
      <c r="R87" s="30">
        <v>120000</v>
      </c>
      <c r="S87" s="64" t="s">
        <v>137</v>
      </c>
      <c r="T87" s="63" t="s">
        <v>87</v>
      </c>
    </row>
    <row r="88" spans="1:20" ht="38.25">
      <c r="A88" s="74">
        <v>65761979</v>
      </c>
      <c r="B88" s="72" t="s">
        <v>181</v>
      </c>
      <c r="C88" s="3"/>
      <c r="D88" s="55" t="s">
        <v>59</v>
      </c>
      <c r="E88" s="42" t="s">
        <v>131</v>
      </c>
      <c r="F88" s="4"/>
      <c r="G88" s="4"/>
      <c r="H88" s="4"/>
      <c r="I88" s="4"/>
      <c r="J88" s="1"/>
      <c r="K88" s="1"/>
      <c r="L88" s="1"/>
      <c r="M88" s="1"/>
      <c r="N88" s="1"/>
      <c r="O88" s="1"/>
      <c r="P88" s="30">
        <v>448500</v>
      </c>
      <c r="Q88" s="30">
        <v>47800</v>
      </c>
      <c r="R88" s="30">
        <v>150000</v>
      </c>
      <c r="S88" s="64" t="s">
        <v>137</v>
      </c>
      <c r="T88" s="65" t="s">
        <v>88</v>
      </c>
    </row>
    <row r="89" spans="1:20" ht="25.5">
      <c r="A89" s="74">
        <v>15060306</v>
      </c>
      <c r="B89" s="72" t="s">
        <v>14</v>
      </c>
      <c r="C89" s="3"/>
      <c r="D89" s="55" t="s">
        <v>59</v>
      </c>
      <c r="E89" s="39" t="s">
        <v>179</v>
      </c>
      <c r="F89" s="4"/>
      <c r="G89" s="4"/>
      <c r="H89" s="4"/>
      <c r="I89" s="4"/>
      <c r="J89" s="1"/>
      <c r="K89" s="1"/>
      <c r="L89" s="1"/>
      <c r="M89" s="1"/>
      <c r="N89" s="1"/>
      <c r="O89" s="1"/>
      <c r="P89" s="30">
        <v>332800</v>
      </c>
      <c r="Q89" s="30">
        <v>35500</v>
      </c>
      <c r="R89" s="30">
        <v>80000</v>
      </c>
      <c r="S89" s="64" t="s">
        <v>137</v>
      </c>
      <c r="T89" s="65" t="s">
        <v>88</v>
      </c>
    </row>
    <row r="90" spans="1:20" ht="25.5">
      <c r="A90" s="74">
        <v>15060306</v>
      </c>
      <c r="B90" s="72" t="s">
        <v>14</v>
      </c>
      <c r="C90" s="3"/>
      <c r="D90" s="55" t="s">
        <v>59</v>
      </c>
      <c r="E90" s="42" t="s">
        <v>180</v>
      </c>
      <c r="F90" s="4"/>
      <c r="G90" s="4"/>
      <c r="H90" s="4"/>
      <c r="I90" s="4"/>
      <c r="J90" s="1"/>
      <c r="K90" s="1"/>
      <c r="L90" s="1"/>
      <c r="M90" s="1"/>
      <c r="N90" s="1"/>
      <c r="O90" s="1"/>
      <c r="P90" s="30">
        <v>368500</v>
      </c>
      <c r="Q90" s="30">
        <v>39300</v>
      </c>
      <c r="R90" s="30">
        <v>100000</v>
      </c>
      <c r="S90" s="64" t="s">
        <v>137</v>
      </c>
      <c r="T90" s="65" t="s">
        <v>88</v>
      </c>
    </row>
    <row r="91" spans="1:21" ht="38.25">
      <c r="A91" s="74">
        <v>26652935</v>
      </c>
      <c r="B91" s="56" t="s">
        <v>6</v>
      </c>
      <c r="C91" s="3">
        <v>9744860</v>
      </c>
      <c r="D91" s="55" t="s">
        <v>60</v>
      </c>
      <c r="E91" s="13" t="s">
        <v>61</v>
      </c>
      <c r="F91" s="4">
        <v>0</v>
      </c>
      <c r="G91" s="4"/>
      <c r="H91" s="4">
        <v>257754</v>
      </c>
      <c r="I91" s="4">
        <v>0</v>
      </c>
      <c r="J91" s="1"/>
      <c r="K91" s="1">
        <f>F91+G91</f>
        <v>0</v>
      </c>
      <c r="L91" s="1">
        <f>0.2*K91</f>
        <v>0</v>
      </c>
      <c r="M91" s="1">
        <f>0.4*L91</f>
        <v>0</v>
      </c>
      <c r="N91" s="1">
        <v>250000</v>
      </c>
      <c r="O91" s="19">
        <v>21600</v>
      </c>
      <c r="P91" s="30">
        <v>303800</v>
      </c>
      <c r="Q91" s="30">
        <v>24300</v>
      </c>
      <c r="R91" s="30">
        <v>79500</v>
      </c>
      <c r="S91" s="61" t="s">
        <v>85</v>
      </c>
      <c r="T91" s="62" t="s">
        <v>88</v>
      </c>
      <c r="U91" s="18"/>
    </row>
    <row r="92" spans="1:21" ht="25.5">
      <c r="A92" s="74">
        <v>29277418</v>
      </c>
      <c r="B92" s="72" t="s">
        <v>132</v>
      </c>
      <c r="C92" s="3"/>
      <c r="D92" s="55" t="s">
        <v>60</v>
      </c>
      <c r="E92" s="42" t="s">
        <v>182</v>
      </c>
      <c r="F92" s="4"/>
      <c r="G92" s="4"/>
      <c r="H92" s="4"/>
      <c r="I92" s="4"/>
      <c r="J92" s="1"/>
      <c r="K92" s="1"/>
      <c r="L92" s="1"/>
      <c r="M92" s="1"/>
      <c r="N92" s="1"/>
      <c r="O92" s="19"/>
      <c r="P92" s="30">
        <v>350000</v>
      </c>
      <c r="Q92" s="30">
        <v>28000</v>
      </c>
      <c r="R92" s="30">
        <v>222000</v>
      </c>
      <c r="S92" s="64" t="s">
        <v>85</v>
      </c>
      <c r="T92" s="65" t="s">
        <v>139</v>
      </c>
      <c r="U92" s="18"/>
    </row>
    <row r="93" spans="1:21" ht="25.5">
      <c r="A93" s="74">
        <v>15060233</v>
      </c>
      <c r="B93" s="72" t="s">
        <v>4</v>
      </c>
      <c r="C93" s="3"/>
      <c r="D93" s="55" t="s">
        <v>60</v>
      </c>
      <c r="E93" s="42" t="s">
        <v>183</v>
      </c>
      <c r="F93" s="4"/>
      <c r="G93" s="4"/>
      <c r="H93" s="4"/>
      <c r="I93" s="4"/>
      <c r="J93" s="1"/>
      <c r="K93" s="1"/>
      <c r="L93" s="1"/>
      <c r="M93" s="1"/>
      <c r="N93" s="1"/>
      <c r="O93" s="19"/>
      <c r="P93" s="30">
        <v>801500</v>
      </c>
      <c r="Q93" s="30">
        <v>85500</v>
      </c>
      <c r="R93" s="30">
        <v>270000</v>
      </c>
      <c r="S93" s="64" t="s">
        <v>85</v>
      </c>
      <c r="T93" s="65" t="s">
        <v>87</v>
      </c>
      <c r="U93" s="18"/>
    </row>
    <row r="94" spans="1:21" ht="25.5" hidden="1">
      <c r="A94" s="74">
        <v>44990260</v>
      </c>
      <c r="B94" s="72" t="s">
        <v>9</v>
      </c>
      <c r="C94" s="3"/>
      <c r="D94" s="55" t="s">
        <v>60</v>
      </c>
      <c r="E94" s="42" t="s">
        <v>184</v>
      </c>
      <c r="F94" s="4"/>
      <c r="G94" s="4"/>
      <c r="H94" s="4"/>
      <c r="I94" s="4"/>
      <c r="J94" s="1"/>
      <c r="K94" s="1"/>
      <c r="L94" s="1"/>
      <c r="M94" s="1"/>
      <c r="N94" s="1"/>
      <c r="O94" s="19"/>
      <c r="P94" s="30">
        <v>1124800</v>
      </c>
      <c r="Q94" s="30">
        <v>120000</v>
      </c>
      <c r="R94" s="30"/>
      <c r="S94" s="64" t="s">
        <v>85</v>
      </c>
      <c r="T94" s="65" t="s">
        <v>87</v>
      </c>
      <c r="U94" s="18"/>
    </row>
    <row r="95" spans="1:21" ht="25.5" hidden="1">
      <c r="A95" s="74">
        <v>44990260</v>
      </c>
      <c r="B95" s="72" t="s">
        <v>9</v>
      </c>
      <c r="C95" s="3"/>
      <c r="D95" s="55" t="s">
        <v>60</v>
      </c>
      <c r="E95" s="42" t="s">
        <v>185</v>
      </c>
      <c r="F95" s="4"/>
      <c r="G95" s="4"/>
      <c r="H95" s="4"/>
      <c r="I95" s="4"/>
      <c r="J95" s="1"/>
      <c r="K95" s="1"/>
      <c r="L95" s="1"/>
      <c r="M95" s="1"/>
      <c r="N95" s="1"/>
      <c r="O95" s="19"/>
      <c r="P95" s="30">
        <v>800000</v>
      </c>
      <c r="Q95" s="30">
        <v>64000</v>
      </c>
      <c r="R95" s="30"/>
      <c r="S95" s="64" t="s">
        <v>85</v>
      </c>
      <c r="T95" s="65" t="s">
        <v>87</v>
      </c>
      <c r="U95" s="18"/>
    </row>
    <row r="96" spans="1:21" ht="25.5">
      <c r="A96" s="74">
        <v>70870896</v>
      </c>
      <c r="B96" s="72" t="s">
        <v>33</v>
      </c>
      <c r="C96" s="3"/>
      <c r="D96" s="55" t="s">
        <v>60</v>
      </c>
      <c r="E96" s="42" t="s">
        <v>186</v>
      </c>
      <c r="F96" s="4"/>
      <c r="G96" s="4"/>
      <c r="H96" s="4"/>
      <c r="I96" s="4"/>
      <c r="J96" s="1"/>
      <c r="K96" s="1"/>
      <c r="L96" s="1"/>
      <c r="M96" s="1"/>
      <c r="N96" s="1"/>
      <c r="O96" s="19"/>
      <c r="P96" s="30">
        <v>383600</v>
      </c>
      <c r="Q96" s="30">
        <v>40900</v>
      </c>
      <c r="R96" s="30">
        <v>110000</v>
      </c>
      <c r="S96" s="61" t="s">
        <v>85</v>
      </c>
      <c r="T96" s="62" t="s">
        <v>88</v>
      </c>
      <c r="U96" s="18"/>
    </row>
    <row r="97" spans="1:21" ht="25.5">
      <c r="A97" s="74">
        <v>15060306</v>
      </c>
      <c r="B97" s="72" t="s">
        <v>14</v>
      </c>
      <c r="C97" s="3"/>
      <c r="D97" s="55" t="s">
        <v>60</v>
      </c>
      <c r="E97" s="39" t="s">
        <v>191</v>
      </c>
      <c r="F97" s="4"/>
      <c r="G97" s="4"/>
      <c r="H97" s="4"/>
      <c r="I97" s="4"/>
      <c r="J97" s="1"/>
      <c r="K97" s="1"/>
      <c r="L97" s="1"/>
      <c r="M97" s="1"/>
      <c r="N97" s="1"/>
      <c r="O97" s="19"/>
      <c r="P97" s="30">
        <v>904000</v>
      </c>
      <c r="Q97" s="30">
        <v>96400</v>
      </c>
      <c r="R97" s="30">
        <v>280000</v>
      </c>
      <c r="S97" s="61" t="s">
        <v>85</v>
      </c>
      <c r="T97" s="62" t="s">
        <v>88</v>
      </c>
      <c r="U97" s="18"/>
    </row>
    <row r="98" spans="1:21" ht="38.25">
      <c r="A98" s="74">
        <v>15060306</v>
      </c>
      <c r="B98" s="72" t="s">
        <v>14</v>
      </c>
      <c r="C98" s="3"/>
      <c r="D98" s="55" t="s">
        <v>60</v>
      </c>
      <c r="E98" s="39" t="s">
        <v>192</v>
      </c>
      <c r="F98" s="4"/>
      <c r="G98" s="4"/>
      <c r="H98" s="4"/>
      <c r="I98" s="4"/>
      <c r="J98" s="1"/>
      <c r="K98" s="1"/>
      <c r="L98" s="1"/>
      <c r="M98" s="1"/>
      <c r="N98" s="1"/>
      <c r="O98" s="19"/>
      <c r="P98" s="30">
        <v>860300</v>
      </c>
      <c r="Q98" s="30">
        <v>91800</v>
      </c>
      <c r="R98" s="30">
        <v>280000</v>
      </c>
      <c r="S98" s="61" t="s">
        <v>85</v>
      </c>
      <c r="T98" s="62" t="s">
        <v>88</v>
      </c>
      <c r="U98" s="18"/>
    </row>
    <row r="99" spans="1:21" ht="25.5">
      <c r="A99" s="74">
        <v>44990260</v>
      </c>
      <c r="B99" s="56" t="s">
        <v>9</v>
      </c>
      <c r="C99" s="3"/>
      <c r="D99" s="48" t="s">
        <v>149</v>
      </c>
      <c r="E99" s="39" t="s">
        <v>153</v>
      </c>
      <c r="F99" s="4"/>
      <c r="G99" s="4"/>
      <c r="H99" s="4"/>
      <c r="I99" s="4"/>
      <c r="J99" s="1"/>
      <c r="K99" s="1"/>
      <c r="L99" s="1"/>
      <c r="M99" s="1"/>
      <c r="N99" s="1"/>
      <c r="O99" s="19"/>
      <c r="P99" s="30">
        <v>497300</v>
      </c>
      <c r="Q99" s="30">
        <v>53000</v>
      </c>
      <c r="R99" s="30">
        <v>150000</v>
      </c>
      <c r="S99" s="64" t="s">
        <v>189</v>
      </c>
      <c r="T99" s="65" t="s">
        <v>87</v>
      </c>
      <c r="U99" s="18"/>
    </row>
    <row r="100" spans="1:21" ht="25.5" hidden="1">
      <c r="A100" s="74">
        <v>44990260</v>
      </c>
      <c r="B100" s="56" t="s">
        <v>9</v>
      </c>
      <c r="C100" s="3"/>
      <c r="D100" s="48" t="s">
        <v>149</v>
      </c>
      <c r="E100" s="39" t="s">
        <v>150</v>
      </c>
      <c r="F100" s="4"/>
      <c r="G100" s="4"/>
      <c r="H100" s="4"/>
      <c r="I100" s="4"/>
      <c r="J100" s="1"/>
      <c r="K100" s="1"/>
      <c r="L100" s="1"/>
      <c r="M100" s="1"/>
      <c r="N100" s="1"/>
      <c r="O100" s="19"/>
      <c r="P100" s="30">
        <v>850000</v>
      </c>
      <c r="Q100" s="30">
        <v>68000</v>
      </c>
      <c r="R100" s="30"/>
      <c r="S100" s="64" t="s">
        <v>189</v>
      </c>
      <c r="T100" s="65" t="s">
        <v>87</v>
      </c>
      <c r="U100" s="18"/>
    </row>
    <row r="101" spans="1:21" ht="22.5" customHeight="1" hidden="1">
      <c r="A101" s="74">
        <v>44990260</v>
      </c>
      <c r="B101" s="56" t="s">
        <v>9</v>
      </c>
      <c r="C101" s="3"/>
      <c r="D101" s="48" t="s">
        <v>149</v>
      </c>
      <c r="E101" s="39" t="s">
        <v>151</v>
      </c>
      <c r="F101" s="4"/>
      <c r="G101" s="4"/>
      <c r="H101" s="4"/>
      <c r="I101" s="4"/>
      <c r="J101" s="1"/>
      <c r="K101" s="1"/>
      <c r="L101" s="1"/>
      <c r="M101" s="1"/>
      <c r="N101" s="1"/>
      <c r="O101" s="19"/>
      <c r="P101" s="30">
        <v>1050000</v>
      </c>
      <c r="Q101" s="30">
        <v>84000</v>
      </c>
      <c r="R101" s="30"/>
      <c r="S101" s="64" t="s">
        <v>189</v>
      </c>
      <c r="T101" s="65" t="s">
        <v>87</v>
      </c>
      <c r="U101" s="18"/>
    </row>
    <row r="102" spans="1:21" ht="24.75" customHeight="1">
      <c r="A102" s="74">
        <v>26538377</v>
      </c>
      <c r="B102" s="71" t="s">
        <v>148</v>
      </c>
      <c r="C102" s="3"/>
      <c r="D102" s="48" t="s">
        <v>149</v>
      </c>
      <c r="E102" s="39" t="s">
        <v>152</v>
      </c>
      <c r="F102" s="4"/>
      <c r="G102" s="4"/>
      <c r="H102" s="4"/>
      <c r="I102" s="4"/>
      <c r="J102" s="1"/>
      <c r="K102" s="1"/>
      <c r="L102" s="1"/>
      <c r="M102" s="1"/>
      <c r="N102" s="1"/>
      <c r="O102" s="19"/>
      <c r="P102" s="30">
        <v>519600</v>
      </c>
      <c r="Q102" s="30">
        <v>55400</v>
      </c>
      <c r="R102" s="30">
        <v>110000</v>
      </c>
      <c r="S102" s="64" t="s">
        <v>189</v>
      </c>
      <c r="T102" s="65" t="s">
        <v>139</v>
      </c>
      <c r="U102" s="18"/>
    </row>
    <row r="103" spans="1:20" ht="25.5">
      <c r="A103" s="74">
        <v>70870896</v>
      </c>
      <c r="B103" s="56" t="s">
        <v>33</v>
      </c>
      <c r="C103" s="3">
        <v>3849965</v>
      </c>
      <c r="D103" s="55" t="s">
        <v>62</v>
      </c>
      <c r="E103" s="13" t="s">
        <v>63</v>
      </c>
      <c r="F103" s="4">
        <v>900000</v>
      </c>
      <c r="G103" s="4">
        <v>175000</v>
      </c>
      <c r="H103" s="4">
        <v>983360</v>
      </c>
      <c r="I103" s="4">
        <v>145200</v>
      </c>
      <c r="J103" s="1"/>
      <c r="K103" s="1">
        <f>F103+G103</f>
        <v>1075000</v>
      </c>
      <c r="L103" s="1">
        <f>0.2*K103</f>
        <v>215000</v>
      </c>
      <c r="M103" s="1">
        <f>0.4*L103</f>
        <v>86000</v>
      </c>
      <c r="N103" s="1">
        <v>967000</v>
      </c>
      <c r="O103" s="1">
        <v>197000</v>
      </c>
      <c r="P103" s="30">
        <v>929000</v>
      </c>
      <c r="Q103" s="30">
        <v>74300</v>
      </c>
      <c r="R103" s="30">
        <v>254700</v>
      </c>
      <c r="S103" s="61" t="s">
        <v>84</v>
      </c>
      <c r="T103" s="62" t="s">
        <v>88</v>
      </c>
    </row>
    <row r="104" spans="1:20" ht="25.5">
      <c r="A104" s="74">
        <v>43379729</v>
      </c>
      <c r="B104" s="56" t="s">
        <v>30</v>
      </c>
      <c r="C104" s="3"/>
      <c r="D104" s="55" t="s">
        <v>64</v>
      </c>
      <c r="E104" s="13" t="s">
        <v>109</v>
      </c>
      <c r="F104" s="4"/>
      <c r="G104" s="4"/>
      <c r="H104" s="4"/>
      <c r="I104" s="4"/>
      <c r="J104" s="1"/>
      <c r="K104" s="1"/>
      <c r="L104" s="1"/>
      <c r="M104" s="1"/>
      <c r="N104" s="1">
        <v>1814000</v>
      </c>
      <c r="O104" s="1">
        <v>1144900</v>
      </c>
      <c r="P104" s="30">
        <v>2359000</v>
      </c>
      <c r="Q104" s="30">
        <v>188700</v>
      </c>
      <c r="R104" s="30">
        <v>1000000</v>
      </c>
      <c r="S104" s="61" t="s">
        <v>81</v>
      </c>
      <c r="T104" s="62" t="s">
        <v>88</v>
      </c>
    </row>
    <row r="105" spans="1:20" ht="38.25">
      <c r="A105" s="74">
        <v>62797549</v>
      </c>
      <c r="B105" s="56" t="s">
        <v>51</v>
      </c>
      <c r="C105" s="3">
        <v>9959954</v>
      </c>
      <c r="D105" s="55" t="s">
        <v>65</v>
      </c>
      <c r="E105" s="13" t="s">
        <v>66</v>
      </c>
      <c r="F105" s="4">
        <v>1110000</v>
      </c>
      <c r="G105" s="4">
        <v>348000</v>
      </c>
      <c r="H105" s="4">
        <v>1832972</v>
      </c>
      <c r="I105" s="4">
        <v>350000</v>
      </c>
      <c r="J105" s="1"/>
      <c r="K105" s="1">
        <f>F105+G105</f>
        <v>1458000</v>
      </c>
      <c r="L105" s="1">
        <f>0.2*K105</f>
        <v>291600</v>
      </c>
      <c r="M105" s="1">
        <f>0.4*L105</f>
        <v>116640</v>
      </c>
      <c r="N105" s="1">
        <v>1110000</v>
      </c>
      <c r="O105" s="1">
        <v>377100</v>
      </c>
      <c r="P105" s="30">
        <v>1519000</v>
      </c>
      <c r="Q105" s="30">
        <v>121500</v>
      </c>
      <c r="R105" s="30">
        <v>297500</v>
      </c>
      <c r="S105" s="61" t="s">
        <v>86</v>
      </c>
      <c r="T105" s="62" t="s">
        <v>88</v>
      </c>
    </row>
    <row r="106" spans="1:20" ht="38.25">
      <c r="A106" s="74">
        <v>26623064</v>
      </c>
      <c r="B106" s="71" t="s">
        <v>215</v>
      </c>
      <c r="C106" s="3"/>
      <c r="D106" s="48" t="s">
        <v>208</v>
      </c>
      <c r="E106" s="48" t="s">
        <v>216</v>
      </c>
      <c r="F106" s="4"/>
      <c r="G106" s="4"/>
      <c r="H106" s="4"/>
      <c r="I106" s="4"/>
      <c r="J106" s="1"/>
      <c r="K106" s="1"/>
      <c r="L106" s="1"/>
      <c r="M106" s="1"/>
      <c r="N106" s="1"/>
      <c r="O106" s="1"/>
      <c r="P106" s="19">
        <v>500000</v>
      </c>
      <c r="Q106" s="19">
        <v>0</v>
      </c>
      <c r="R106" s="19">
        <v>911000</v>
      </c>
      <c r="S106" s="66" t="s">
        <v>209</v>
      </c>
      <c r="T106" s="62" t="s">
        <v>88</v>
      </c>
    </row>
    <row r="107" spans="1:20" ht="12.75">
      <c r="A107" s="24"/>
      <c r="B107" s="25"/>
      <c r="C107" s="24"/>
      <c r="D107" s="25"/>
      <c r="E107" s="25"/>
      <c r="F107" s="26"/>
      <c r="G107" s="26"/>
      <c r="H107" s="26"/>
      <c r="I107" s="26"/>
      <c r="J107" s="27"/>
      <c r="K107" s="27"/>
      <c r="L107" s="27"/>
      <c r="M107" s="27"/>
      <c r="N107" s="27"/>
      <c r="O107" s="27"/>
      <c r="P107" s="27"/>
      <c r="Q107" s="28"/>
      <c r="R107" s="28"/>
      <c r="S107" s="29"/>
      <c r="T107" s="29"/>
    </row>
    <row r="108" spans="6:20" ht="12.75">
      <c r="F108" s="11"/>
      <c r="G108" s="11"/>
      <c r="H108" s="11"/>
      <c r="I108" s="11"/>
      <c r="J108" s="5"/>
      <c r="K108" s="5">
        <f>SUM(K5:K105)</f>
        <v>43061904</v>
      </c>
      <c r="L108" s="5">
        <f>SUM(L5:L105)</f>
        <v>8612380.8</v>
      </c>
      <c r="M108" s="5">
        <f>SUM(M5:M105)</f>
        <v>3444952.32</v>
      </c>
      <c r="N108" s="5"/>
      <c r="O108" s="5"/>
      <c r="P108" s="22" t="s">
        <v>110</v>
      </c>
      <c r="Q108" s="23"/>
      <c r="R108" s="23">
        <f>SUM(R5:R107)</f>
        <v>17242200</v>
      </c>
      <c r="S108" s="18"/>
      <c r="T108" s="18"/>
    </row>
    <row r="109" ht="13.5" thickBot="1"/>
    <row r="110" spans="2:4" ht="13.5" thickBot="1">
      <c r="B110" s="79" t="s">
        <v>90</v>
      </c>
      <c r="C110" s="80"/>
      <c r="D110" s="81"/>
    </row>
    <row r="111" spans="2:4" ht="12.75">
      <c r="B111" s="51" t="s">
        <v>196</v>
      </c>
      <c r="C111" s="52"/>
      <c r="D111" s="53">
        <v>531200</v>
      </c>
    </row>
    <row r="112" spans="2:5" ht="12.75">
      <c r="B112" s="36" t="s">
        <v>107</v>
      </c>
      <c r="C112" s="43"/>
      <c r="D112" s="37">
        <v>1400600</v>
      </c>
      <c r="E112" s="21"/>
    </row>
    <row r="113" spans="2:4" ht="12.75">
      <c r="B113" s="36" t="s">
        <v>108</v>
      </c>
      <c r="C113" s="43"/>
      <c r="D113" s="37">
        <v>404000</v>
      </c>
    </row>
    <row r="114" spans="2:4" ht="12.75">
      <c r="B114" s="36" t="s">
        <v>205</v>
      </c>
      <c r="C114" s="43"/>
      <c r="D114" s="37">
        <v>222000</v>
      </c>
    </row>
    <row r="115" spans="2:4" ht="12.75">
      <c r="B115" s="36" t="s">
        <v>101</v>
      </c>
      <c r="C115" s="43"/>
      <c r="D115" s="37">
        <v>749500</v>
      </c>
    </row>
    <row r="116" spans="2:4" ht="12.75">
      <c r="B116" s="36" t="s">
        <v>204</v>
      </c>
      <c r="C116" s="43"/>
      <c r="D116" s="37">
        <v>270000</v>
      </c>
    </row>
    <row r="117" spans="2:4" ht="12.75">
      <c r="B117" s="36" t="s">
        <v>198</v>
      </c>
      <c r="C117" s="38">
        <v>80000</v>
      </c>
      <c r="D117" s="37">
        <v>412100</v>
      </c>
    </row>
    <row r="118" spans="2:4" ht="12.75">
      <c r="B118" s="36" t="s">
        <v>91</v>
      </c>
      <c r="C118" s="38">
        <v>80000</v>
      </c>
      <c r="D118" s="37">
        <v>270800</v>
      </c>
    </row>
    <row r="119" spans="2:4" ht="12.75">
      <c r="B119" s="36" t="s">
        <v>92</v>
      </c>
      <c r="C119" s="38">
        <v>1517000</v>
      </c>
      <c r="D119" s="37">
        <v>1084100</v>
      </c>
    </row>
    <row r="120" spans="2:4" ht="12.75">
      <c r="B120" s="36" t="s">
        <v>105</v>
      </c>
      <c r="C120" s="38"/>
      <c r="D120" s="37">
        <v>297500</v>
      </c>
    </row>
    <row r="121" spans="2:4" ht="12.75">
      <c r="B121" s="36" t="s">
        <v>218</v>
      </c>
      <c r="C121" s="38"/>
      <c r="D121" s="37">
        <v>231000</v>
      </c>
    </row>
    <row r="122" spans="2:4" ht="12.75">
      <c r="B122" s="36" t="s">
        <v>97</v>
      </c>
      <c r="C122" s="38"/>
      <c r="D122" s="37">
        <v>412200</v>
      </c>
    </row>
    <row r="123" spans="2:4" ht="12" customHeight="1">
      <c r="B123" s="36" t="s">
        <v>140</v>
      </c>
      <c r="C123" s="38"/>
      <c r="D123" s="37">
        <v>5000</v>
      </c>
    </row>
    <row r="124" spans="2:4" ht="12" customHeight="1">
      <c r="B124" s="36" t="s">
        <v>94</v>
      </c>
      <c r="C124" s="38"/>
      <c r="D124" s="37">
        <v>38500</v>
      </c>
    </row>
    <row r="125" spans="2:4" ht="12.75">
      <c r="B125" s="36" t="s">
        <v>95</v>
      </c>
      <c r="C125" s="38"/>
      <c r="D125" s="37">
        <v>14000</v>
      </c>
    </row>
    <row r="126" spans="2:4" ht="12.75">
      <c r="B126" s="36" t="s">
        <v>197</v>
      </c>
      <c r="C126" s="38"/>
      <c r="D126" s="37">
        <v>786300</v>
      </c>
    </row>
    <row r="127" spans="2:4" ht="12.75" hidden="1">
      <c r="B127" s="36" t="s">
        <v>102</v>
      </c>
      <c r="C127" s="38"/>
      <c r="D127" s="37"/>
    </row>
    <row r="128" spans="2:4" ht="12.75">
      <c r="B128" s="36" t="s">
        <v>102</v>
      </c>
      <c r="C128" s="38"/>
      <c r="D128" s="37">
        <v>16400</v>
      </c>
    </row>
    <row r="129" spans="2:4" ht="12.75">
      <c r="B129" s="36" t="s">
        <v>199</v>
      </c>
      <c r="C129" s="38"/>
      <c r="D129" s="37">
        <v>149900</v>
      </c>
    </row>
    <row r="130" spans="2:4" ht="12.75">
      <c r="B130" s="36" t="s">
        <v>103</v>
      </c>
      <c r="C130" s="38"/>
      <c r="D130" s="37">
        <v>843000</v>
      </c>
    </row>
    <row r="131" spans="2:4" ht="12.75">
      <c r="B131" s="36" t="s">
        <v>104</v>
      </c>
      <c r="C131" s="38"/>
      <c r="D131" s="37">
        <v>1061600</v>
      </c>
    </row>
    <row r="132" spans="2:4" ht="12.75">
      <c r="B132" s="36" t="s">
        <v>195</v>
      </c>
      <c r="C132" s="38"/>
      <c r="D132" s="37">
        <v>679000</v>
      </c>
    </row>
    <row r="133" spans="2:4" ht="12.75" hidden="1">
      <c r="B133" s="36" t="s">
        <v>96</v>
      </c>
      <c r="C133" s="38"/>
      <c r="D133" s="37"/>
    </row>
    <row r="134" spans="2:4" ht="12.75">
      <c r="B134" s="36" t="s">
        <v>201</v>
      </c>
      <c r="C134" s="38"/>
      <c r="D134" s="37">
        <v>370000</v>
      </c>
    </row>
    <row r="135" spans="2:4" ht="12.75">
      <c r="B135" s="36" t="s">
        <v>202</v>
      </c>
      <c r="C135" s="38"/>
      <c r="D135" s="37">
        <v>260000</v>
      </c>
    </row>
    <row r="136" spans="2:4" ht="12.75">
      <c r="B136" s="36" t="s">
        <v>200</v>
      </c>
      <c r="C136" s="38"/>
      <c r="D136" s="37">
        <v>2490400</v>
      </c>
    </row>
    <row r="137" spans="2:4" ht="12.75">
      <c r="B137" s="36" t="s">
        <v>99</v>
      </c>
      <c r="C137" s="38"/>
      <c r="D137" s="37">
        <v>1303700</v>
      </c>
    </row>
    <row r="138" spans="2:4" ht="12.75">
      <c r="B138" s="36" t="s">
        <v>98</v>
      </c>
      <c r="C138" s="38"/>
      <c r="D138" s="37">
        <v>800700</v>
      </c>
    </row>
    <row r="139" spans="2:4" ht="12.75">
      <c r="B139" s="36" t="s">
        <v>138</v>
      </c>
      <c r="C139" s="38"/>
      <c r="D139" s="37">
        <v>593000</v>
      </c>
    </row>
    <row r="140" spans="2:4" ht="12.75">
      <c r="B140" s="36" t="s">
        <v>203</v>
      </c>
      <c r="C140" s="38"/>
      <c r="D140" s="37">
        <v>120000</v>
      </c>
    </row>
    <row r="141" spans="2:4" ht="12.75">
      <c r="B141" s="44" t="s">
        <v>207</v>
      </c>
      <c r="C141" s="45"/>
      <c r="D141" s="46">
        <v>110000</v>
      </c>
    </row>
    <row r="142" spans="2:4" ht="12.75">
      <c r="B142" s="44" t="s">
        <v>206</v>
      </c>
      <c r="C142" s="45"/>
      <c r="D142" s="46">
        <v>150000</v>
      </c>
    </row>
    <row r="143" spans="2:4" ht="12.75">
      <c r="B143" s="44" t="s">
        <v>100</v>
      </c>
      <c r="C143" s="45"/>
      <c r="D143" s="37">
        <v>254700</v>
      </c>
    </row>
    <row r="144" spans="2:4" ht="13.5" thickBot="1">
      <c r="B144" s="36" t="s">
        <v>219</v>
      </c>
      <c r="C144" s="49"/>
      <c r="D144" s="50">
        <v>911000</v>
      </c>
    </row>
    <row r="145" spans="2:4" ht="13.5" thickBot="1">
      <c r="B145" s="16" t="s">
        <v>93</v>
      </c>
      <c r="C145" s="15">
        <v>1920000</v>
      </c>
      <c r="D145" s="17">
        <f>SUM(D111:D144)</f>
        <v>17242200</v>
      </c>
    </row>
  </sheetData>
  <sheetProtection password="DDF1" sheet="1"/>
  <autoFilter ref="A4:Q105"/>
  <mergeCells count="2">
    <mergeCell ref="S4:T4"/>
    <mergeCell ref="B110:D110"/>
  </mergeCells>
  <printOptions/>
  <pageMargins left="0" right="0.7874015748031497" top="0.984251968503937" bottom="0.984251968503937" header="0.5118110236220472" footer="0.5118110236220472"/>
  <pageSetup fitToHeight="2" fitToWidth="1" horizontalDpi="600" verticalDpi="600" orientation="portrait" paperSize="8" scale="70" r:id="rId1"/>
  <headerFooter alignWithMargins="0">
    <oddHeader>&amp;R&amp;"Arial,Tučné"&amp;11RK-16-2014-19,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2013-11-20T14:57:07Z</cp:lastPrinted>
  <dcterms:created xsi:type="dcterms:W3CDTF">2009-11-24T22:59:05Z</dcterms:created>
  <dcterms:modified xsi:type="dcterms:W3CDTF">2014-04-30T11:00:01Z</dcterms:modified>
  <cp:category/>
  <cp:version/>
  <cp:contentType/>
  <cp:contentStatus/>
</cp:coreProperties>
</file>