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<sst xmlns="http://schemas.openxmlformats.org/spreadsheetml/2006/main" count="111" uniqueCount="91">
  <si>
    <t>Organizace</t>
  </si>
  <si>
    <t>IČO</t>
  </si>
  <si>
    <t>Počet členů</t>
  </si>
  <si>
    <t>Na členy</t>
  </si>
  <si>
    <t>Celkem</t>
  </si>
  <si>
    <t>462 59 813</t>
  </si>
  <si>
    <t>604 18 770</t>
  </si>
  <si>
    <t>Krajská asociace Sport pro všechny Vysočina</t>
  </si>
  <si>
    <t>269 83 532</t>
  </si>
  <si>
    <t>136 94 448</t>
  </si>
  <si>
    <t>709 21 288</t>
  </si>
  <si>
    <t>004 35 724</t>
  </si>
  <si>
    <t>004 35 911</t>
  </si>
  <si>
    <t>632 57 858</t>
  </si>
  <si>
    <t>670 10 661</t>
  </si>
  <si>
    <t>653 38 367</t>
  </si>
  <si>
    <t>642 69 906</t>
  </si>
  <si>
    <t>473 66 737</t>
  </si>
  <si>
    <t>C E L K E M</t>
  </si>
  <si>
    <t>Sdružení sportovních svazů České republiky</t>
  </si>
  <si>
    <t>170 00</t>
  </si>
  <si>
    <t>Praha 7</t>
  </si>
  <si>
    <t>Adresa</t>
  </si>
  <si>
    <t>PSČ</t>
  </si>
  <si>
    <t>Město</t>
  </si>
  <si>
    <t>Znojemská 31</t>
  </si>
  <si>
    <t>586 01</t>
  </si>
  <si>
    <t>Jihlava</t>
  </si>
  <si>
    <t>Sokolská župa plukovníka Švece Jihlava</t>
  </si>
  <si>
    <t>Sokolovská 122c</t>
  </si>
  <si>
    <t>Český střelecký svaz, Jihlavské krajské sdružení ČSS</t>
  </si>
  <si>
    <t>Osvobození 1678</t>
  </si>
  <si>
    <t>393 01</t>
  </si>
  <si>
    <t>Pelhřimov</t>
  </si>
  <si>
    <t>Okresní sdružení sportů Havlíčkův Brod</t>
  </si>
  <si>
    <t>Ledečská 3295</t>
  </si>
  <si>
    <t xml:space="preserve">580 01 </t>
  </si>
  <si>
    <t>Havlíčkův Brod</t>
  </si>
  <si>
    <t>Evžena Rošického 6</t>
  </si>
  <si>
    <t>Fügnerova 8</t>
  </si>
  <si>
    <t>674 01</t>
  </si>
  <si>
    <t>Třebíč</t>
  </si>
  <si>
    <t>Jungmanova 10</t>
  </si>
  <si>
    <t>591 01</t>
  </si>
  <si>
    <t>Žďár nad Sázavou</t>
  </si>
  <si>
    <t>Kněžice 45</t>
  </si>
  <si>
    <t>Kněžice</t>
  </si>
  <si>
    <t>Na kopci 22</t>
  </si>
  <si>
    <t>675 29</t>
  </si>
  <si>
    <t>C E L K E M   tab. 1 + 2</t>
  </si>
  <si>
    <t>U Pergamenky 1511/3</t>
  </si>
  <si>
    <t xml:space="preserve">KČT Vysočina, o. s. </t>
  </si>
  <si>
    <t>586 02</t>
  </si>
  <si>
    <t>586 04</t>
  </si>
  <si>
    <t>709 25 186</t>
  </si>
  <si>
    <t>OREL župa KUBIŠOVA</t>
  </si>
  <si>
    <t>Dolní 3</t>
  </si>
  <si>
    <t>Friedova 1464, POB 11</t>
  </si>
  <si>
    <t>ID</t>
  </si>
  <si>
    <t>Tabulka č. 1</t>
  </si>
  <si>
    <t>Tabulka č. 2</t>
  </si>
  <si>
    <t>Dotace členům Všesportovního kolegia Kraje Vysočina na rok 2014</t>
  </si>
  <si>
    <t>Dotace/člen</t>
  </si>
  <si>
    <t>O00966.0001</t>
  </si>
  <si>
    <t>O00966.0002</t>
  </si>
  <si>
    <t>O00966.0003</t>
  </si>
  <si>
    <t>O00966.0004</t>
  </si>
  <si>
    <t>O00966.0005</t>
  </si>
  <si>
    <t>O00966.0006</t>
  </si>
  <si>
    <t>O00966.0007</t>
  </si>
  <si>
    <t>O00966.0008</t>
  </si>
  <si>
    <t>O00966.0009</t>
  </si>
  <si>
    <t>O00966.0010</t>
  </si>
  <si>
    <t>O00966.0011</t>
  </si>
  <si>
    <t>O00966.0012</t>
  </si>
  <si>
    <t>O00966.0013</t>
  </si>
  <si>
    <t>O00966.0014</t>
  </si>
  <si>
    <t>Krajská rada Asociace školních sportovních klubů České republiky Kraje Vysočina</t>
  </si>
  <si>
    <t>00174262</t>
  </si>
  <si>
    <t>Fügnerova 1237/8</t>
  </si>
  <si>
    <t>Okresní tělovýchovné sdružení českého svazu tělesné výchovy Třebíč</t>
  </si>
  <si>
    <t>Jihlavská unie sportu</t>
  </si>
  <si>
    <t>Okresní tělovýchovné sdružení Žďár nad Sázavou</t>
  </si>
  <si>
    <t>TJ Blesk Jihlava</t>
  </si>
  <si>
    <t xml:space="preserve">Tělovýchovné sdružení Vysočina o.s. Pelhřimov </t>
  </si>
  <si>
    <t>AUTOSPORT KLUB v AČR</t>
  </si>
  <si>
    <t>Palackého 652</t>
  </si>
  <si>
    <t>675 71</t>
  </si>
  <si>
    <t>Náměšť nad Oslavou</t>
  </si>
  <si>
    <t>počet stran: 1</t>
  </si>
  <si>
    <t>RK-12-2014-66, př. 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</si>
</sst>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2" xfId="0" applyNumberForma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9" fontId="1" fillId="34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1" fillId="33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1" fillId="34" borderId="21" xfId="0" applyNumberFormat="1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49" fontId="0" fillId="0" borderId="24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C1">
      <selection activeCell="I1" sqref="I1"/>
    </sheetView>
  </sheetViews>
  <sheetFormatPr defaultColWidth="9.00390625" defaultRowHeight="12.75"/>
  <cols>
    <col min="1" max="1" width="12.00390625" style="0" bestFit="1" customWidth="1"/>
    <col min="2" max="2" width="46.375" style="0" customWidth="1"/>
    <col min="3" max="3" width="20.375" style="0" customWidth="1"/>
    <col min="4" max="4" width="6.625" style="0" bestFit="1" customWidth="1"/>
    <col min="5" max="5" width="18.125" style="0" customWidth="1"/>
    <col min="6" max="6" width="10.875" style="0" bestFit="1" customWidth="1"/>
    <col min="7" max="7" width="11.75390625" style="0" bestFit="1" customWidth="1"/>
    <col min="8" max="8" width="10.125" style="0" bestFit="1" customWidth="1"/>
    <col min="9" max="10" width="9.125" style="0" bestFit="1" customWidth="1"/>
    <col min="11" max="11" width="8.375" style="0" customWidth="1"/>
  </cols>
  <sheetData>
    <row r="1" spans="1:10" ht="15">
      <c r="A1" s="29" t="s">
        <v>61</v>
      </c>
      <c r="I1" s="29" t="s">
        <v>90</v>
      </c>
      <c r="J1" s="28"/>
    </row>
    <row r="2" spans="9:10" ht="12.75">
      <c r="I2" t="s">
        <v>89</v>
      </c>
      <c r="J2" s="18"/>
    </row>
    <row r="3" spans="1:5" ht="13.5" thickBot="1">
      <c r="A3" s="8" t="s">
        <v>59</v>
      </c>
      <c r="C3" s="8"/>
      <c r="D3" s="8"/>
      <c r="E3" s="8"/>
    </row>
    <row r="4" spans="1:10" ht="13.5" thickBot="1">
      <c r="A4" s="11" t="s">
        <v>58</v>
      </c>
      <c r="B4" s="11" t="s">
        <v>0</v>
      </c>
      <c r="C4" s="12" t="s">
        <v>22</v>
      </c>
      <c r="D4" s="12" t="s">
        <v>23</v>
      </c>
      <c r="E4" s="12" t="s">
        <v>24</v>
      </c>
      <c r="F4" s="13" t="s">
        <v>1</v>
      </c>
      <c r="G4" s="13" t="s">
        <v>2</v>
      </c>
      <c r="H4" s="14">
        <v>0.1</v>
      </c>
      <c r="I4" s="25" t="s">
        <v>3</v>
      </c>
      <c r="J4" s="26" t="s">
        <v>4</v>
      </c>
    </row>
    <row r="5" spans="1:10" ht="12.75">
      <c r="A5" s="3" t="s">
        <v>63</v>
      </c>
      <c r="B5" s="31" t="s">
        <v>83</v>
      </c>
      <c r="C5" s="9" t="s">
        <v>25</v>
      </c>
      <c r="D5" s="9" t="s">
        <v>26</v>
      </c>
      <c r="E5" s="9" t="s">
        <v>27</v>
      </c>
      <c r="F5" s="1" t="s">
        <v>5</v>
      </c>
      <c r="G5" s="1">
        <v>170</v>
      </c>
      <c r="H5" s="4">
        <v>40000</v>
      </c>
      <c r="I5" s="21">
        <f>$G$28*G5</f>
        <v>17082.0889273453</v>
      </c>
      <c r="J5" s="24">
        <f>I5+H5</f>
        <v>57082.0889273453</v>
      </c>
    </row>
    <row r="6" spans="1:10" ht="12.75">
      <c r="A6" s="3" t="s">
        <v>64</v>
      </c>
      <c r="B6" s="31" t="s">
        <v>85</v>
      </c>
      <c r="C6" s="9" t="s">
        <v>86</v>
      </c>
      <c r="D6" s="9" t="s">
        <v>87</v>
      </c>
      <c r="E6" s="9" t="s">
        <v>88</v>
      </c>
      <c r="F6" s="1" t="s">
        <v>6</v>
      </c>
      <c r="G6" s="1">
        <v>735</v>
      </c>
      <c r="H6" s="4">
        <v>40000</v>
      </c>
      <c r="I6" s="21">
        <f>$G$28*G6</f>
        <v>73854.91389175762</v>
      </c>
      <c r="J6" s="24">
        <f>I6+H6</f>
        <v>113854.91389175762</v>
      </c>
    </row>
    <row r="7" spans="1:10" ht="25.5">
      <c r="A7" s="3" t="s">
        <v>65</v>
      </c>
      <c r="B7" s="31" t="s">
        <v>30</v>
      </c>
      <c r="C7" s="9" t="s">
        <v>31</v>
      </c>
      <c r="D7" s="9" t="s">
        <v>32</v>
      </c>
      <c r="E7" s="9" t="s">
        <v>33</v>
      </c>
      <c r="F7" s="1" t="s">
        <v>10</v>
      </c>
      <c r="G7" s="1">
        <v>101</v>
      </c>
      <c r="H7" s="4">
        <v>40000</v>
      </c>
      <c r="I7" s="21">
        <f>$G$28*G7</f>
        <v>10148.770480363972</v>
      </c>
      <c r="J7" s="24">
        <f>I7+H7</f>
        <v>50148.77048036397</v>
      </c>
    </row>
    <row r="8" spans="1:10" ht="12.75">
      <c r="A8" s="3" t="s">
        <v>66</v>
      </c>
      <c r="B8" s="31" t="s">
        <v>55</v>
      </c>
      <c r="C8" s="9" t="s">
        <v>45</v>
      </c>
      <c r="D8" s="9" t="s">
        <v>48</v>
      </c>
      <c r="E8" s="9" t="s">
        <v>46</v>
      </c>
      <c r="F8" s="1" t="s">
        <v>16</v>
      </c>
      <c r="G8" s="1">
        <v>500</v>
      </c>
      <c r="H8" s="4">
        <v>40000</v>
      </c>
      <c r="I8" s="21">
        <f>$G$28*G8</f>
        <v>50241.43802160382</v>
      </c>
      <c r="J8" s="24">
        <f>I8+H8</f>
        <v>90241.43802160383</v>
      </c>
    </row>
    <row r="9" spans="1:10" ht="13.5" thickBot="1">
      <c r="A9" s="3" t="s">
        <v>67</v>
      </c>
      <c r="B9" s="32" t="s">
        <v>19</v>
      </c>
      <c r="C9" s="16" t="s">
        <v>50</v>
      </c>
      <c r="D9" s="16" t="s">
        <v>20</v>
      </c>
      <c r="E9" s="16" t="s">
        <v>21</v>
      </c>
      <c r="F9" s="33" t="s">
        <v>78</v>
      </c>
      <c r="G9" s="1">
        <v>299</v>
      </c>
      <c r="H9" s="4">
        <v>40000</v>
      </c>
      <c r="I9" s="21">
        <f>$G$28*G9</f>
        <v>30044.379936919086</v>
      </c>
      <c r="J9" s="24">
        <f>I9+H9</f>
        <v>70044.37993691908</v>
      </c>
    </row>
    <row r="10" spans="1:10" ht="13.5" thickBot="1">
      <c r="A10" s="5"/>
      <c r="B10" s="5" t="s">
        <v>18</v>
      </c>
      <c r="C10" s="10"/>
      <c r="D10" s="10"/>
      <c r="E10" s="10"/>
      <c r="F10" s="6"/>
      <c r="G10" s="7">
        <f>SUM(G5:G9)</f>
        <v>1805</v>
      </c>
      <c r="H10" s="7">
        <f>SUM(H4:H9)</f>
        <v>200000.1</v>
      </c>
      <c r="I10" s="22">
        <f>SUM(I5:I9)</f>
        <v>181371.5912579898</v>
      </c>
      <c r="J10" s="19">
        <f>SUM(J5:J9)</f>
        <v>381371.5912579898</v>
      </c>
    </row>
    <row r="11" spans="9:10" ht="12.75">
      <c r="I11" s="17"/>
      <c r="J11" s="17"/>
    </row>
    <row r="12" spans="1:10" ht="13.5" thickBot="1">
      <c r="A12" s="8" t="s">
        <v>60</v>
      </c>
      <c r="I12" s="17"/>
      <c r="J12" s="17"/>
    </row>
    <row r="13" spans="1:10" ht="13.5" thickBot="1">
      <c r="A13" s="11" t="s">
        <v>58</v>
      </c>
      <c r="B13" s="11" t="s">
        <v>0</v>
      </c>
      <c r="C13" s="12" t="s">
        <v>22</v>
      </c>
      <c r="D13" s="12" t="s">
        <v>23</v>
      </c>
      <c r="E13" s="12" t="s">
        <v>24</v>
      </c>
      <c r="F13" s="13" t="s">
        <v>1</v>
      </c>
      <c r="G13" s="13" t="s">
        <v>2</v>
      </c>
      <c r="H13" s="14">
        <v>0.1</v>
      </c>
      <c r="I13" s="20" t="s">
        <v>3</v>
      </c>
      <c r="J13" s="23" t="s">
        <v>4</v>
      </c>
    </row>
    <row r="14" spans="1:10" ht="25.5">
      <c r="A14" s="3" t="s">
        <v>68</v>
      </c>
      <c r="B14" s="30" t="s">
        <v>77</v>
      </c>
      <c r="C14" s="1" t="s">
        <v>56</v>
      </c>
      <c r="D14" s="9" t="s">
        <v>43</v>
      </c>
      <c r="E14" s="9" t="s">
        <v>44</v>
      </c>
      <c r="F14" s="15" t="s">
        <v>54</v>
      </c>
      <c r="G14" s="27">
        <v>8898</v>
      </c>
      <c r="H14" s="4">
        <v>40000</v>
      </c>
      <c r="I14" s="21">
        <f aca="true" t="shared" si="0" ref="I14:I22">$G$28*G14</f>
        <v>894096.6310324615</v>
      </c>
      <c r="J14" s="24">
        <v>934096</v>
      </c>
    </row>
    <row r="15" spans="1:10" ht="12.75">
      <c r="A15" s="3" t="s">
        <v>69</v>
      </c>
      <c r="B15" s="31" t="s">
        <v>7</v>
      </c>
      <c r="C15" s="9" t="s">
        <v>79</v>
      </c>
      <c r="D15" s="9" t="s">
        <v>40</v>
      </c>
      <c r="E15" s="9" t="s">
        <v>41</v>
      </c>
      <c r="F15" s="1" t="s">
        <v>8</v>
      </c>
      <c r="G15" s="27">
        <v>3119</v>
      </c>
      <c r="H15" s="4">
        <v>40000</v>
      </c>
      <c r="I15" s="21">
        <f t="shared" si="0"/>
        <v>313406.0903787646</v>
      </c>
      <c r="J15" s="24">
        <f aca="true" t="shared" si="1" ref="J15:J22">I15+H15</f>
        <v>353406.0903787646</v>
      </c>
    </row>
    <row r="16" spans="1:10" ht="12.75">
      <c r="A16" s="3" t="s">
        <v>70</v>
      </c>
      <c r="B16" s="31" t="s">
        <v>28</v>
      </c>
      <c r="C16" s="9" t="s">
        <v>29</v>
      </c>
      <c r="D16" s="9" t="s">
        <v>52</v>
      </c>
      <c r="E16" s="9" t="s">
        <v>27</v>
      </c>
      <c r="F16" s="1" t="s">
        <v>9</v>
      </c>
      <c r="G16" s="27">
        <v>4232</v>
      </c>
      <c r="H16" s="4">
        <v>40000</v>
      </c>
      <c r="I16" s="21">
        <f t="shared" si="0"/>
        <v>425243.53141485475</v>
      </c>
      <c r="J16" s="24">
        <f t="shared" si="1"/>
        <v>465243.53141485475</v>
      </c>
    </row>
    <row r="17" spans="1:10" ht="12.75">
      <c r="A17" s="3" t="s">
        <v>71</v>
      </c>
      <c r="B17" s="31" t="s">
        <v>34</v>
      </c>
      <c r="C17" s="9" t="s">
        <v>35</v>
      </c>
      <c r="D17" s="9" t="s">
        <v>36</v>
      </c>
      <c r="E17" s="9" t="s">
        <v>37</v>
      </c>
      <c r="F17" s="1" t="s">
        <v>11</v>
      </c>
      <c r="G17" s="27">
        <v>3029</v>
      </c>
      <c r="H17" s="2">
        <v>8000</v>
      </c>
      <c r="I17" s="21">
        <f t="shared" si="0"/>
        <v>304362.63153487595</v>
      </c>
      <c r="J17" s="24">
        <f t="shared" si="1"/>
        <v>312362.63153487595</v>
      </c>
    </row>
    <row r="18" spans="1:10" ht="12.75">
      <c r="A18" s="3" t="s">
        <v>72</v>
      </c>
      <c r="B18" s="31" t="s">
        <v>81</v>
      </c>
      <c r="C18" s="9" t="s">
        <v>38</v>
      </c>
      <c r="D18" s="9" t="s">
        <v>53</v>
      </c>
      <c r="E18" s="9" t="s">
        <v>27</v>
      </c>
      <c r="F18" s="1" t="s">
        <v>12</v>
      </c>
      <c r="G18" s="27">
        <v>3831</v>
      </c>
      <c r="H18" s="2">
        <v>8000</v>
      </c>
      <c r="I18" s="21">
        <f t="shared" si="0"/>
        <v>384949.89812152844</v>
      </c>
      <c r="J18" s="24">
        <f t="shared" si="1"/>
        <v>392949.89812152844</v>
      </c>
    </row>
    <row r="19" spans="1:10" ht="12.75">
      <c r="A19" s="3" t="s">
        <v>73</v>
      </c>
      <c r="B19" s="31" t="s">
        <v>84</v>
      </c>
      <c r="C19" s="9" t="s">
        <v>57</v>
      </c>
      <c r="D19" s="9" t="s">
        <v>32</v>
      </c>
      <c r="E19" s="9" t="s">
        <v>33</v>
      </c>
      <c r="F19" s="1" t="s">
        <v>13</v>
      </c>
      <c r="G19" s="27">
        <v>3242</v>
      </c>
      <c r="H19" s="2">
        <v>8000</v>
      </c>
      <c r="I19" s="21">
        <f t="shared" si="0"/>
        <v>325765.4841320792</v>
      </c>
      <c r="J19" s="24">
        <f t="shared" si="1"/>
        <v>333765.4841320792</v>
      </c>
    </row>
    <row r="20" spans="1:10" ht="24.75" customHeight="1">
      <c r="A20" s="3" t="s">
        <v>74</v>
      </c>
      <c r="B20" s="31" t="s">
        <v>80</v>
      </c>
      <c r="C20" s="9" t="s">
        <v>39</v>
      </c>
      <c r="D20" s="9" t="s">
        <v>40</v>
      </c>
      <c r="E20" s="9" t="s">
        <v>41</v>
      </c>
      <c r="F20" s="1" t="s">
        <v>14</v>
      </c>
      <c r="G20" s="27">
        <v>4034</v>
      </c>
      <c r="H20" s="2">
        <v>8000</v>
      </c>
      <c r="I20" s="21">
        <f t="shared" si="0"/>
        <v>405347.92195829964</v>
      </c>
      <c r="J20" s="24">
        <f t="shared" si="1"/>
        <v>413347.92195829964</v>
      </c>
    </row>
    <row r="21" spans="1:10" ht="12.75">
      <c r="A21" s="3" t="s">
        <v>75</v>
      </c>
      <c r="B21" s="31" t="s">
        <v>82</v>
      </c>
      <c r="C21" s="9" t="s">
        <v>42</v>
      </c>
      <c r="D21" s="9" t="s">
        <v>43</v>
      </c>
      <c r="E21" s="9" t="s">
        <v>44</v>
      </c>
      <c r="F21" s="1" t="s">
        <v>15</v>
      </c>
      <c r="G21" s="27">
        <v>3433</v>
      </c>
      <c r="H21" s="2">
        <v>8000</v>
      </c>
      <c r="I21" s="21">
        <f t="shared" si="0"/>
        <v>344957.7134563318</v>
      </c>
      <c r="J21" s="24">
        <f t="shared" si="1"/>
        <v>352957.7134563318</v>
      </c>
    </row>
    <row r="22" spans="1:10" ht="13.5" thickBot="1">
      <c r="A22" s="3" t="s">
        <v>76</v>
      </c>
      <c r="B22" s="31" t="s">
        <v>51</v>
      </c>
      <c r="C22" s="9" t="s">
        <v>47</v>
      </c>
      <c r="D22" s="9" t="s">
        <v>26</v>
      </c>
      <c r="E22" s="9" t="s">
        <v>27</v>
      </c>
      <c r="F22" s="1" t="s">
        <v>17</v>
      </c>
      <c r="G22" s="27">
        <v>204</v>
      </c>
      <c r="H22" s="4">
        <v>40000</v>
      </c>
      <c r="I22" s="21">
        <f t="shared" si="0"/>
        <v>20498.50671281436</v>
      </c>
      <c r="J22" s="24">
        <f t="shared" si="1"/>
        <v>60498.50671281436</v>
      </c>
    </row>
    <row r="23" spans="1:10" ht="13.5" thickBot="1">
      <c r="A23" s="5"/>
      <c r="B23" s="5" t="s">
        <v>18</v>
      </c>
      <c r="C23" s="10"/>
      <c r="D23" s="10"/>
      <c r="E23" s="10"/>
      <c r="F23" s="6"/>
      <c r="G23" s="7">
        <f>SUM(G14:G22)</f>
        <v>34022</v>
      </c>
      <c r="H23" s="7">
        <f>SUM(H13:H22)</f>
        <v>200000.1</v>
      </c>
      <c r="I23" s="22">
        <f>SUM(I14:I22)</f>
        <v>3418628.4087420106</v>
      </c>
      <c r="J23" s="19">
        <f>SUM(J14:J22)</f>
        <v>3618627.7777095484</v>
      </c>
    </row>
    <row r="24" ht="13.5" thickBot="1"/>
    <row r="25" spans="1:10" ht="13.5" thickBot="1">
      <c r="A25" s="5"/>
      <c r="B25" s="5" t="s">
        <v>49</v>
      </c>
      <c r="C25" s="10"/>
      <c r="D25" s="10"/>
      <c r="E25" s="10"/>
      <c r="F25" s="6"/>
      <c r="G25" s="7">
        <f>G10+G23</f>
        <v>35827</v>
      </c>
      <c r="H25" s="7">
        <f>H10+H23</f>
        <v>400000.2</v>
      </c>
      <c r="I25" s="22">
        <f>I10+I23</f>
        <v>3600000.0000000005</v>
      </c>
      <c r="J25" s="19">
        <v>4000000</v>
      </c>
    </row>
    <row r="27" spans="6:7" ht="12.75">
      <c r="F27" s="17"/>
      <c r="G27" s="17">
        <v>3600000</v>
      </c>
    </row>
    <row r="28" spans="6:7" ht="12.75">
      <c r="F28" s="18" t="s">
        <v>62</v>
      </c>
      <c r="G28">
        <f>G27/G25</f>
        <v>100.48287604320764</v>
      </c>
    </row>
    <row r="35" ht="12.75">
      <c r="E35" s="29"/>
    </row>
    <row r="39" ht="12.75">
      <c r="C39" s="29"/>
    </row>
  </sheetData>
  <sheetProtection/>
  <printOptions/>
  <pageMargins left="0.64" right="0.46" top="0.984251969" bottom="0.984251969" header="0.4921259845" footer="0.4921259845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OSSHB</dc:creator>
  <cp:keywords/>
  <dc:description/>
  <cp:lastModifiedBy>Pospíchalová Petra</cp:lastModifiedBy>
  <cp:lastPrinted>2014-03-26T11:32:12Z</cp:lastPrinted>
  <dcterms:created xsi:type="dcterms:W3CDTF">2007-04-16T10:51:50Z</dcterms:created>
  <dcterms:modified xsi:type="dcterms:W3CDTF">2014-04-03T10:24:04Z</dcterms:modified>
  <cp:category/>
  <cp:version/>
  <cp:contentType/>
  <cp:contentStatus/>
</cp:coreProperties>
</file>