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4. Žádost o platbu" sheetId="1" r:id="rId1"/>
  </sheets>
  <definedNames>
    <definedName name="_xlnm.Print_Titles" localSheetId="0">'4. Žádost o platbu'!$6:$8</definedName>
    <definedName name="_xlnm.Print_Area" localSheetId="0">'4. Žádost o platbu'!$A$1:$G$140</definedName>
  </definedNames>
  <calcPr fullCalcOnLoad="1"/>
</workbook>
</file>

<file path=xl/comments1.xml><?xml version="1.0" encoding="utf-8"?>
<comments xmlns="http://schemas.openxmlformats.org/spreadsheetml/2006/main">
  <authors>
    <author>Petra Vodickova</author>
  </authors>
  <commentList>
    <comment ref="C20" authorId="0">
      <text>
        <r>
          <rPr>
            <sz val="10"/>
            <rFont val="Tahoma"/>
            <family val="2"/>
          </rPr>
          <t>Dle pořadí a časového plánu uvedeného ve Smlouvě o poskytnutí prostředků z ERDF:
např. Monitorovací období 1 od 30/09/2009 do 30/03/2010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10"/>
            <rFont val="Tahoma"/>
            <family val="2"/>
          </rPr>
          <t>Uveďte zde sečtené a schválené dílčí částky všech partnerů projektu (LP, PP1, PP2,…) dle Prohlášení o způsobilých výdajích od partnerů.</t>
        </r>
      </text>
    </comment>
    <comment ref="C32" authorId="0">
      <text>
        <r>
          <rPr>
            <sz val="10"/>
            <rFont val="Tahoma"/>
            <family val="2"/>
          </rPr>
          <t>Celkové způsobilé výdaje pro spolufinancování z EU dle Smlouvy o poskytnutí prostředků z ERDF</t>
        </r>
      </text>
    </comment>
    <comment ref="F32" authorId="0">
      <text>
        <r>
          <rPr>
            <sz val="10"/>
            <rFont val="Tahoma"/>
            <family val="2"/>
          </rPr>
          <t>Zadávejte prosím hodnoty pouze do žlutých polí. Šedá pole obsahují vzorce a hodnoty jsou tedy počítány automaticky.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sz val="10"/>
            <rFont val="Tahoma"/>
            <family val="2"/>
          </rPr>
          <t>Příjmy je v zásadě třeba odečíst, pokud nejsou použity jako zdroj vlastního spolufinancování partnera (viz níže). Tato skutečnost však musí být uvedena v projektové žádosti a tato varianta je možná pouze u projektů do 1 mil EUR celkových nákladů.</t>
        </r>
      </text>
    </comment>
    <comment ref="B41" authorId="0">
      <text>
        <r>
          <rPr>
            <sz val="10"/>
            <rFont val="Tahoma"/>
            <family val="2"/>
          </rPr>
          <t>Sousedící regiony jsou: 
Linz-Wels, Innviertel, Steyr-Kirchdorf (OÖ), 
St. Pölten a Mostviertel-Eisenwurzen (NÖ)</t>
        </r>
        <r>
          <rPr>
            <sz val="8"/>
            <rFont val="Tahoma"/>
            <family val="0"/>
          </rPr>
          <t xml:space="preserve">
</t>
        </r>
      </text>
    </comment>
    <comment ref="B45" authorId="0">
      <text>
        <r>
          <rPr>
            <sz val="10"/>
            <rFont val="Tahoma"/>
            <family val="2"/>
          </rPr>
          <t>U věcných příspěvků nesmí spolufinancování z ERDF
překročit celkové způsobilé výdaje po odečtení
hodnoty těchto příspěvků.</t>
        </r>
      </text>
    </comment>
    <comment ref="B113" authorId="0">
      <text>
        <r>
          <rPr>
            <sz val="10"/>
            <rFont val="Tahoma"/>
            <family val="2"/>
          </rPr>
          <t>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      </r>
        <r>
          <rPr>
            <sz val="8"/>
            <rFont val="Tahoma"/>
            <family val="0"/>
          </rPr>
          <t xml:space="preserve">
</t>
        </r>
      </text>
    </comment>
    <comment ref="B126" authorId="0">
      <text>
        <r>
          <rPr>
            <sz val="10"/>
            <rFont val="Tahoma"/>
            <family val="2"/>
          </rPr>
          <t>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<sst xmlns="http://schemas.openxmlformats.org/spreadsheetml/2006/main" count="162" uniqueCount="89">
  <si>
    <r>
      <t xml:space="preserve">ŽÁDOST O PLATBU   </t>
    </r>
    <r>
      <rPr>
        <b/>
        <sz val="22"/>
        <color indexed="10"/>
        <rFont val="Arial"/>
        <family val="2"/>
      </rPr>
      <t>4.</t>
    </r>
  </si>
  <si>
    <t>Název programu:</t>
  </si>
  <si>
    <t>ETC AUSTRIA - CZECH REPUBLIC 2007-2013</t>
  </si>
  <si>
    <t>Zkratka projektu:</t>
  </si>
  <si>
    <t>SEN</t>
  </si>
  <si>
    <t>Číslo projektu:</t>
  </si>
  <si>
    <t>M00179</t>
  </si>
  <si>
    <t>Vedoucí partner:</t>
  </si>
  <si>
    <t>Kraj Vysočina</t>
  </si>
  <si>
    <t>Adresa:</t>
  </si>
  <si>
    <t>Žižkova 57, 587 33 Jihlava</t>
  </si>
  <si>
    <t>Kontaktní osoba:</t>
  </si>
  <si>
    <t>Ing. Stanislava Lemperová</t>
  </si>
  <si>
    <t>Kontakt (tel./e-mail):</t>
  </si>
  <si>
    <t>564 602 532; lemperova.s@kr-vysocina.cz</t>
  </si>
  <si>
    <t>Email:</t>
  </si>
  <si>
    <t>Číslo Žádosti o platbu:</t>
  </si>
  <si>
    <t>Typ zprávy:</t>
  </si>
  <si>
    <t>Závěrečná</t>
  </si>
  <si>
    <t>Monitorovací období (č./od do), na které se Žádost o platbu vztahuje</t>
  </si>
  <si>
    <t>č. 4 od 01/06/2012 - 31/12/2012</t>
  </si>
  <si>
    <t>Banka:</t>
  </si>
  <si>
    <t>Sberbank CZ, a.s.</t>
  </si>
  <si>
    <t>Číslo účtu:</t>
  </si>
  <si>
    <t>1200102487/6800</t>
  </si>
  <si>
    <t>Adresa banky:</t>
  </si>
  <si>
    <t>Na Pankráci 1724/129, 140 00 Praha 4</t>
  </si>
  <si>
    <t>BIC/SWIFT :</t>
  </si>
  <si>
    <t>VBOECZ2X</t>
  </si>
  <si>
    <t>Majitel účtu:</t>
  </si>
  <si>
    <t>Poznámka:</t>
  </si>
  <si>
    <t xml:space="preserve">IBAN bankovního účtu: </t>
  </si>
  <si>
    <t>CZ36 6800 0000 0012 0010 2487</t>
  </si>
  <si>
    <t>PROJEKTOVÝ INKASNÍ PŘÍKAZ V EURECH</t>
  </si>
  <si>
    <t>Kategorie výdajů</t>
  </si>
  <si>
    <t>Schválený rozpočet</t>
  </si>
  <si>
    <t>Uznané výdaje z předchozích zpráv</t>
  </si>
  <si>
    <t>Výdaje uznané v této zprávě</t>
  </si>
  <si>
    <t>Zůstatková částka</t>
  </si>
  <si>
    <t>(a)</t>
  </si>
  <si>
    <t>(b)</t>
  </si>
  <si>
    <t>(c )</t>
  </si>
  <si>
    <t>(a) - (b) - (c )</t>
  </si>
  <si>
    <t>1. Personální výdaje</t>
  </si>
  <si>
    <t>2. Věcné a externí výdaje</t>
  </si>
  <si>
    <t>3. Investice</t>
  </si>
  <si>
    <t xml:space="preserve">4. Odečtené příjmy* </t>
  </si>
  <si>
    <t>CELKEM</t>
  </si>
  <si>
    <t>* Zde uveďte příjmy u všech projektů nad 1 mil. EUR celkových nákladů a dále příjmy u těch projektů do 1 mil. EUR celkových nákladů, které se v projektové žádosti explicitně nerozhodly uplatnit příjmy jako zdroj vlastních prostředků pro spolufinancování příjemcem.</t>
  </si>
  <si>
    <t>v tom započteny</t>
  </si>
  <si>
    <t>Výdaje v sousedících regionech (čl. 21, par. 1 Nařízení 1080/2006):</t>
  </si>
  <si>
    <t>v % schváleného rozpočtu</t>
  </si>
  <si>
    <t>Přípravné výdaje (max. 5%)</t>
  </si>
  <si>
    <t>Věcné příspěvky (dle čl. 56 (2)c 1083/2006)</t>
  </si>
  <si>
    <t>Nákup pozemků</t>
  </si>
  <si>
    <t>Specifikace dle partnerů projektu</t>
  </si>
  <si>
    <t>Vedoucí partner</t>
  </si>
  <si>
    <t>4. Odečtené příjmy</t>
  </si>
  <si>
    <t>Projektový partner 1</t>
  </si>
  <si>
    <t>Projektový partner 2</t>
  </si>
  <si>
    <t>Inkasní příkaz za období, za které je zpráva podávána: ERDF</t>
  </si>
  <si>
    <t>Schválený rozpočet ERDF</t>
  </si>
  <si>
    <t>Předchozí platby</t>
  </si>
  <si>
    <t>Platba požadovaná v této zprávě</t>
  </si>
  <si>
    <t>% celkového příspěvku vzhledem ke schválenému rozpočtu</t>
  </si>
  <si>
    <t>Zůstatková částka ERDF</t>
  </si>
  <si>
    <t>PŘÍJMY JAKO SOUČÁST FINANCOVÁNÍ**</t>
  </si>
  <si>
    <t>Rozpočtované příjmy</t>
  </si>
  <si>
    <t>Příjmy uvedené v předchozích zprávách</t>
  </si>
  <si>
    <t>Příjmy účtované v této zprávě</t>
  </si>
  <si>
    <t>% příjmů vzhledem k celkovým rozpočtovaným příjmům</t>
  </si>
  <si>
    <t>Zůstatková částka příjmů</t>
  </si>
  <si>
    <t>**Tento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</si>
  <si>
    <t>Zástupce Vedoucího partnera prohlašuje, že všechny údaje v Žádosti o platbu jsou správné a úplné.</t>
  </si>
  <si>
    <t>Jako Vedoucí partner prohlašuji:</t>
  </si>
  <si>
    <t>1) Veškeré výdaje zahrnuté do této žádosti jsou v souladu se Smlouvou o poskytnutí prostředků ERDF a byly zkontrolovány příslušnými kontrolory.</t>
  </si>
  <si>
    <t xml:space="preserve">2) Na základě předložené zprávy schválené kontrolorem bude bezprostředně po obdržení dotace z ERDF její příslušná část převedena každému z výše uvedených projektových partnerů. </t>
  </si>
  <si>
    <t>3) Veškeré skutečnosti uvedené v Žádosti o platbu jsou pravdivé a jsou v souladu s národními a evropskými právními předpisy.</t>
  </si>
  <si>
    <t>Zpracovatel:</t>
  </si>
  <si>
    <t>Podpis:</t>
  </si>
  <si>
    <t>………………………………………………</t>
  </si>
  <si>
    <t>Pozice:</t>
  </si>
  <si>
    <t>projektový manažer</t>
  </si>
  <si>
    <t>Statutární zástupce:</t>
  </si>
  <si>
    <t>MUDr. Jiří Běhounek</t>
  </si>
  <si>
    <t>Podpis a razítko:</t>
  </si>
  <si>
    <t>Datum:</t>
  </si>
  <si>
    <t>......................</t>
  </si>
  <si>
    <t>RK-06-2014-41, př. 4
Počet stran: 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</si>
</sst>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  <numFmt numFmtId="165" formatCode="#,##0\ [$€-1]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0"/>
      <name val="Tahoma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" fontId="0" fillId="33" borderId="17" xfId="0" applyNumberFormat="1" applyFont="1" applyFill="1" applyBorder="1" applyAlignment="1">
      <alignment/>
    </xf>
    <xf numFmtId="164" fontId="0" fillId="34" borderId="18" xfId="0" applyNumberFormat="1" applyFont="1" applyFill="1" applyBorder="1" applyAlignment="1">
      <alignment/>
    </xf>
    <xf numFmtId="164" fontId="0" fillId="34" borderId="19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1" fillId="33" borderId="21" xfId="0" applyFont="1" applyFill="1" applyBorder="1" applyAlignment="1">
      <alignment vertical="justify" wrapText="1" readingOrder="1"/>
    </xf>
    <xf numFmtId="164" fontId="6" fillId="34" borderId="10" xfId="0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 wrapText="1" readingOrder="1"/>
    </xf>
    <xf numFmtId="10" fontId="6" fillId="33" borderId="10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 shrinkToFit="1"/>
    </xf>
    <xf numFmtId="165" fontId="6" fillId="34" borderId="10" xfId="0" applyNumberFormat="1" applyFont="1" applyFill="1" applyBorder="1" applyAlignment="1">
      <alignment horizontal="right" vertical="center" wrapText="1"/>
    </xf>
    <xf numFmtId="9" fontId="6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6" fillId="33" borderId="0" xfId="0" applyFont="1" applyFill="1" applyBorder="1" applyAlignment="1">
      <alignment horizontal="left" vertical="center"/>
    </xf>
    <xf numFmtId="165" fontId="10" fillId="0" borderId="25" xfId="0" applyNumberFormat="1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wrapText="1"/>
    </xf>
    <xf numFmtId="0" fontId="6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/>
    </xf>
    <xf numFmtId="0" fontId="0" fillId="0" borderId="31" xfId="0" applyFont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0" borderId="25" xfId="0" applyNumberFormat="1" applyFont="1" applyFill="1" applyBorder="1" applyAlignment="1">
      <alignment horizontal="left" wrapText="1"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695325</xdr:colOff>
      <xdr:row>0</xdr:row>
      <xdr:rowOff>1428750</xdr:rowOff>
    </xdr:to>
    <xdr:pic>
      <xdr:nvPicPr>
        <xdr:cNvPr id="1" name="Picture 1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943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0</xdr:row>
      <xdr:rowOff>57150</xdr:rowOff>
    </xdr:from>
    <xdr:to>
      <xdr:col>4</xdr:col>
      <xdr:colOff>971550</xdr:colOff>
      <xdr:row>0</xdr:row>
      <xdr:rowOff>847725</xdr:rowOff>
    </xdr:to>
    <xdr:pic>
      <xdr:nvPicPr>
        <xdr:cNvPr id="2" name="Picture 2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571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933450</xdr:rowOff>
    </xdr:from>
    <xdr:to>
      <xdr:col>5</xdr:col>
      <xdr:colOff>666750</xdr:colOff>
      <xdr:row>0</xdr:row>
      <xdr:rowOff>1419225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10050" y="933450"/>
          <a:ext cx="2066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2.57421875" style="0" customWidth="1"/>
    <col min="2" max="2" width="29.8515625" style="0" customWidth="1"/>
    <col min="3" max="3" width="16.28125" style="0" customWidth="1"/>
    <col min="4" max="5" width="17.7109375" style="0" customWidth="1"/>
    <col min="6" max="6" width="18.421875" style="0" customWidth="1"/>
    <col min="7" max="7" width="19.140625" style="0" customWidth="1"/>
    <col min="8" max="8" width="11.7109375" style="0" customWidth="1"/>
    <col min="9" max="9" width="14.421875" style="0" customWidth="1"/>
    <col min="10" max="10" width="16.00390625" style="0" customWidth="1"/>
  </cols>
  <sheetData>
    <row r="1" spans="2:10" s="1" customFormat="1" ht="117.75" customHeight="1">
      <c r="B1" s="115"/>
      <c r="C1" s="116"/>
      <c r="D1" s="116"/>
      <c r="E1" s="116"/>
      <c r="F1" s="116"/>
      <c r="G1" s="116"/>
      <c r="H1" s="116"/>
      <c r="I1" s="116"/>
      <c r="J1" s="116"/>
    </row>
    <row r="2" spans="1:10" ht="22.5" customHeight="1">
      <c r="A2" s="117" t="s">
        <v>0</v>
      </c>
      <c r="B2" s="118"/>
      <c r="C2" s="118"/>
      <c r="D2" s="118"/>
      <c r="E2" s="118"/>
      <c r="F2" s="118"/>
      <c r="G2" s="86" t="s">
        <v>88</v>
      </c>
      <c r="H2" s="2"/>
      <c r="I2" s="2"/>
      <c r="J2" s="2"/>
    </row>
    <row r="3" spans="3:7" ht="18" customHeight="1">
      <c r="C3" s="3"/>
      <c r="G3" s="87"/>
    </row>
    <row r="4" spans="2:7" ht="19.5" customHeight="1">
      <c r="B4" s="4" t="s">
        <v>1</v>
      </c>
      <c r="C4" s="4" t="s">
        <v>2</v>
      </c>
      <c r="D4" s="5"/>
      <c r="E4" s="5"/>
      <c r="F4" s="5"/>
      <c r="G4" s="87"/>
    </row>
    <row r="5" spans="2:3" ht="15" customHeight="1" thickBot="1">
      <c r="B5" s="6"/>
      <c r="C5" s="7"/>
    </row>
    <row r="6" spans="2:6" ht="19.5" customHeight="1" thickBot="1">
      <c r="B6" s="8" t="s">
        <v>3</v>
      </c>
      <c r="C6" s="109" t="s">
        <v>4</v>
      </c>
      <c r="D6" s="110"/>
      <c r="E6" s="110"/>
      <c r="F6" s="111"/>
    </row>
    <row r="7" spans="2:6" ht="6" customHeight="1" thickBot="1">
      <c r="B7" s="9"/>
      <c r="C7" s="10"/>
      <c r="D7" s="10"/>
      <c r="E7" s="10"/>
      <c r="F7" s="10"/>
    </row>
    <row r="8" spans="2:6" ht="19.5" customHeight="1" thickBot="1">
      <c r="B8" s="8" t="s">
        <v>5</v>
      </c>
      <c r="C8" s="109" t="s">
        <v>6</v>
      </c>
      <c r="D8" s="110"/>
      <c r="E8" s="110"/>
      <c r="F8" s="111"/>
    </row>
    <row r="9" spans="2:6" ht="15" customHeight="1" thickBot="1">
      <c r="B9" s="9"/>
      <c r="C9" s="11"/>
      <c r="D9" s="11"/>
      <c r="E9" s="11"/>
      <c r="F9" s="11"/>
    </row>
    <row r="10" spans="2:6" ht="19.5" customHeight="1" thickBot="1">
      <c r="B10" s="8" t="s">
        <v>7</v>
      </c>
      <c r="C10" s="109" t="s">
        <v>8</v>
      </c>
      <c r="D10" s="110"/>
      <c r="E10" s="110"/>
      <c r="F10" s="111"/>
    </row>
    <row r="11" spans="2:6" ht="6" customHeight="1" thickBot="1">
      <c r="B11" s="9"/>
      <c r="C11" s="10"/>
      <c r="D11" s="10"/>
      <c r="E11" s="12"/>
      <c r="F11" s="10"/>
    </row>
    <row r="12" spans="2:6" ht="19.5" customHeight="1" thickBot="1">
      <c r="B12" s="8" t="s">
        <v>9</v>
      </c>
      <c r="C12" s="109" t="s">
        <v>10</v>
      </c>
      <c r="D12" s="110"/>
      <c r="E12" s="110"/>
      <c r="F12" s="111"/>
    </row>
    <row r="13" spans="2:6" ht="6" customHeight="1" thickBot="1">
      <c r="B13" s="9"/>
      <c r="C13" s="10"/>
      <c r="D13" s="10"/>
      <c r="E13" s="12"/>
      <c r="F13" s="10"/>
    </row>
    <row r="14" spans="2:6" ht="19.5" customHeight="1" thickBot="1">
      <c r="B14" s="8" t="s">
        <v>11</v>
      </c>
      <c r="C14" s="109" t="s">
        <v>12</v>
      </c>
      <c r="D14" s="110"/>
      <c r="E14" s="110"/>
      <c r="F14" s="111"/>
    </row>
    <row r="15" spans="2:6" ht="6" customHeight="1" thickBot="1">
      <c r="B15" s="9"/>
      <c r="C15" s="10"/>
      <c r="D15" s="10"/>
      <c r="E15" s="12"/>
      <c r="F15" s="10"/>
    </row>
    <row r="16" spans="2:6" ht="19.5" customHeight="1" thickBot="1">
      <c r="B16" s="8" t="s">
        <v>13</v>
      </c>
      <c r="C16" s="109" t="s">
        <v>14</v>
      </c>
      <c r="D16" s="110"/>
      <c r="E16" s="110" t="s">
        <v>15</v>
      </c>
      <c r="F16" s="111"/>
    </row>
    <row r="17" spans="2:6" ht="15" customHeight="1" thickBot="1">
      <c r="B17" s="9"/>
      <c r="C17" s="13"/>
      <c r="D17" s="13"/>
      <c r="E17" s="13"/>
      <c r="F17" s="13"/>
    </row>
    <row r="18" spans="2:6" ht="21" customHeight="1" thickBot="1">
      <c r="B18" s="8" t="s">
        <v>16</v>
      </c>
      <c r="C18" s="109">
        <v>4</v>
      </c>
      <c r="D18" s="111"/>
      <c r="E18" s="14" t="s">
        <v>17</v>
      </c>
      <c r="F18" s="15" t="s">
        <v>18</v>
      </c>
    </row>
    <row r="19" spans="2:6" ht="6" customHeight="1" thickBot="1">
      <c r="B19" s="9"/>
      <c r="C19" s="16"/>
      <c r="D19" s="16"/>
      <c r="E19" s="16"/>
      <c r="F19" s="16"/>
    </row>
    <row r="20" spans="2:6" ht="42.75" customHeight="1" thickBot="1">
      <c r="B20" s="17" t="s">
        <v>19</v>
      </c>
      <c r="C20" s="112" t="s">
        <v>20</v>
      </c>
      <c r="D20" s="113"/>
      <c r="E20" s="113"/>
      <c r="F20" s="114"/>
    </row>
    <row r="21" spans="1:6" ht="15" customHeight="1" thickBot="1">
      <c r="A21" s="7"/>
      <c r="B21" s="18"/>
      <c r="C21" s="18"/>
      <c r="D21" s="18"/>
      <c r="E21" s="18"/>
      <c r="F21" s="18"/>
    </row>
    <row r="22" spans="2:6" ht="19.5" customHeight="1" thickBot="1">
      <c r="B22" s="8" t="s">
        <v>21</v>
      </c>
      <c r="C22" s="102" t="s">
        <v>22</v>
      </c>
      <c r="D22" s="103"/>
      <c r="E22" s="8" t="s">
        <v>23</v>
      </c>
      <c r="F22" s="19" t="s">
        <v>24</v>
      </c>
    </row>
    <row r="23" spans="2:6" ht="6" customHeight="1" thickBot="1">
      <c r="B23" s="9"/>
      <c r="C23" s="13"/>
      <c r="D23" s="13"/>
      <c r="E23" s="9"/>
      <c r="F23" s="16"/>
    </row>
    <row r="24" spans="2:6" ht="19.5" customHeight="1" thickBot="1">
      <c r="B24" s="8" t="s">
        <v>25</v>
      </c>
      <c r="C24" s="102" t="s">
        <v>26</v>
      </c>
      <c r="D24" s="103"/>
      <c r="E24" s="8" t="s">
        <v>27</v>
      </c>
      <c r="F24" s="19" t="s">
        <v>28</v>
      </c>
    </row>
    <row r="25" spans="2:6" ht="6" customHeight="1" thickBot="1">
      <c r="B25" s="9"/>
      <c r="C25" s="16"/>
      <c r="D25" s="16"/>
      <c r="E25" s="16"/>
      <c r="F25" s="16"/>
    </row>
    <row r="26" spans="2:6" ht="19.5" customHeight="1" thickBot="1">
      <c r="B26" s="8" t="s">
        <v>29</v>
      </c>
      <c r="C26" s="102" t="s">
        <v>8</v>
      </c>
      <c r="D26" s="103"/>
      <c r="E26" s="8" t="s">
        <v>30</v>
      </c>
      <c r="F26" s="19"/>
    </row>
    <row r="27" spans="2:6" ht="6" customHeight="1" thickBot="1">
      <c r="B27" s="9"/>
      <c r="C27" s="16"/>
      <c r="D27" s="16"/>
      <c r="E27" s="9"/>
      <c r="F27" s="16"/>
    </row>
    <row r="28" spans="2:6" ht="19.5" customHeight="1" thickBot="1">
      <c r="B28" s="8" t="s">
        <v>31</v>
      </c>
      <c r="C28" s="102" t="s">
        <v>32</v>
      </c>
      <c r="D28" s="103"/>
      <c r="E28" s="9"/>
      <c r="F28" s="20"/>
    </row>
    <row r="29" spans="2:6" ht="19.5" customHeight="1">
      <c r="B29" s="9"/>
      <c r="C29" s="13"/>
      <c r="D29" s="13"/>
      <c r="E29" s="9"/>
      <c r="F29" s="20"/>
    </row>
    <row r="30" spans="2:6" ht="19.5" customHeight="1">
      <c r="B30" s="104" t="s">
        <v>33</v>
      </c>
      <c r="C30" s="105"/>
      <c r="D30" s="105"/>
      <c r="E30" s="105"/>
      <c r="F30" s="105"/>
    </row>
    <row r="31" spans="2:6" ht="15" customHeight="1" thickBot="1">
      <c r="B31" s="21"/>
      <c r="C31" s="18"/>
      <c r="D31" s="18"/>
      <c r="E31" s="21"/>
      <c r="F31" s="18"/>
    </row>
    <row r="32" spans="2:6" ht="50.25" customHeight="1" thickBot="1">
      <c r="B32" s="22" t="s">
        <v>34</v>
      </c>
      <c r="C32" s="23" t="s">
        <v>35</v>
      </c>
      <c r="D32" s="23" t="s">
        <v>36</v>
      </c>
      <c r="E32" s="24" t="s">
        <v>37</v>
      </c>
      <c r="F32" s="23" t="s">
        <v>38</v>
      </c>
    </row>
    <row r="33" spans="2:6" ht="16.5" customHeight="1" thickBot="1">
      <c r="B33" s="25"/>
      <c r="C33" s="23" t="s">
        <v>39</v>
      </c>
      <c r="D33" s="23" t="s">
        <v>40</v>
      </c>
      <c r="E33" s="23" t="s">
        <v>41</v>
      </c>
      <c r="F33" s="26" t="s">
        <v>42</v>
      </c>
    </row>
    <row r="34" spans="2:17" ht="15" customHeight="1">
      <c r="B34" s="27" t="s">
        <v>43</v>
      </c>
      <c r="C34" s="28">
        <v>36594</v>
      </c>
      <c r="D34" s="29">
        <v>26173.62</v>
      </c>
      <c r="E34" s="28">
        <v>15434.74</v>
      </c>
      <c r="F34" s="30">
        <f>C34-D34-E34</f>
        <v>-5014.359999999999</v>
      </c>
      <c r="M34" s="31"/>
      <c r="N34" s="31"/>
      <c r="O34" s="31"/>
      <c r="P34" s="31"/>
      <c r="Q34" s="32"/>
    </row>
    <row r="35" spans="2:17" ht="15" customHeight="1">
      <c r="B35" s="33" t="s">
        <v>44</v>
      </c>
      <c r="C35" s="34">
        <v>16647</v>
      </c>
      <c r="D35" s="35">
        <v>4125.64</v>
      </c>
      <c r="E35" s="34">
        <v>4721.9</v>
      </c>
      <c r="F35" s="30">
        <f>C35-D35-E35</f>
        <v>7799.460000000001</v>
      </c>
      <c r="M35" s="31"/>
      <c r="N35" s="31"/>
      <c r="O35" s="31"/>
      <c r="P35" s="31"/>
      <c r="Q35" s="32"/>
    </row>
    <row r="36" spans="2:17" ht="15" customHeight="1">
      <c r="B36" s="33" t="s">
        <v>45</v>
      </c>
      <c r="C36" s="34">
        <v>228800</v>
      </c>
      <c r="D36" s="35">
        <v>228450.11</v>
      </c>
      <c r="E36" s="34">
        <v>341.01</v>
      </c>
      <c r="F36" s="30">
        <f>C36-D36-E36</f>
        <v>8.880000000013979</v>
      </c>
      <c r="M36" s="31"/>
      <c r="N36" s="31"/>
      <c r="O36" s="31"/>
      <c r="P36" s="31"/>
      <c r="Q36" s="32"/>
    </row>
    <row r="37" spans="2:17" ht="15" customHeight="1" thickBot="1">
      <c r="B37" s="36" t="s">
        <v>46</v>
      </c>
      <c r="C37" s="34">
        <v>0</v>
      </c>
      <c r="D37" s="35">
        <v>0</v>
      </c>
      <c r="E37" s="34">
        <v>0</v>
      </c>
      <c r="F37" s="30">
        <f>C37-D37-E37</f>
        <v>0</v>
      </c>
      <c r="M37" s="31"/>
      <c r="N37" s="31"/>
      <c r="O37" s="31"/>
      <c r="P37" s="31"/>
      <c r="Q37" s="32"/>
    </row>
    <row r="38" spans="2:17" ht="15" customHeight="1" thickBot="1">
      <c r="B38" s="37" t="s">
        <v>47</v>
      </c>
      <c r="C38" s="38">
        <f>SUM(C34:C36)-C37</f>
        <v>282041</v>
      </c>
      <c r="D38" s="38">
        <f>SUM(D34:D36)-D37</f>
        <v>258749.37</v>
      </c>
      <c r="E38" s="38">
        <f>SUM(E34:E36)-E37</f>
        <v>20497.649999999998</v>
      </c>
      <c r="F38" s="38">
        <f>SUM(F34:F36)-F37</f>
        <v>2793.980000000016</v>
      </c>
      <c r="M38" s="32"/>
      <c r="N38" s="32"/>
      <c r="O38" s="32"/>
      <c r="P38" s="32"/>
      <c r="Q38" s="32"/>
    </row>
    <row r="39" spans="2:17" ht="42.75" customHeight="1">
      <c r="B39" s="106" t="s">
        <v>48</v>
      </c>
      <c r="C39" s="90"/>
      <c r="D39" s="90"/>
      <c r="E39" s="90"/>
      <c r="F39" s="90"/>
      <c r="M39" s="32"/>
      <c r="N39" s="32"/>
      <c r="O39" s="32"/>
      <c r="P39" s="32"/>
      <c r="Q39" s="32"/>
    </row>
    <row r="40" spans="2:6" ht="15" customHeight="1" thickBot="1">
      <c r="B40" s="39" t="s">
        <v>49</v>
      </c>
      <c r="C40" s="40"/>
      <c r="D40" s="40"/>
      <c r="E40" s="40"/>
      <c r="F40" s="40"/>
    </row>
    <row r="41" spans="2:6" ht="24" customHeight="1" thickBot="1">
      <c r="B41" s="41" t="s">
        <v>50</v>
      </c>
      <c r="C41" s="42">
        <v>0</v>
      </c>
      <c r="D41" s="42">
        <v>0</v>
      </c>
      <c r="E41" s="42">
        <v>0</v>
      </c>
      <c r="F41" s="38">
        <f>C41-D41-E41</f>
        <v>0</v>
      </c>
    </row>
    <row r="42" spans="2:6" ht="24" customHeight="1" thickBot="1">
      <c r="B42" s="43" t="s">
        <v>51</v>
      </c>
      <c r="C42" s="44">
        <f>C41/$C$38</f>
        <v>0</v>
      </c>
      <c r="D42" s="44">
        <f>D41/$C$38</f>
        <v>0</v>
      </c>
      <c r="E42" s="44">
        <f>E41/$C$38</f>
        <v>0</v>
      </c>
      <c r="F42" s="44">
        <f>F41/$C$38</f>
        <v>0</v>
      </c>
    </row>
    <row r="43" spans="2:6" ht="23.25" customHeight="1" thickBot="1">
      <c r="B43" s="45" t="s">
        <v>52</v>
      </c>
      <c r="C43" s="42">
        <v>2591</v>
      </c>
      <c r="D43" s="42">
        <v>0</v>
      </c>
      <c r="E43" s="42">
        <v>0</v>
      </c>
      <c r="F43" s="38">
        <f>C43-D43-E43</f>
        <v>2591</v>
      </c>
    </row>
    <row r="44" spans="2:6" ht="15" customHeight="1" thickBot="1">
      <c r="B44" s="46" t="s">
        <v>51</v>
      </c>
      <c r="C44" s="44">
        <v>0</v>
      </c>
      <c r="D44" s="44">
        <f>D43/$C$38</f>
        <v>0</v>
      </c>
      <c r="E44" s="44">
        <f>E43/$C$38</f>
        <v>0</v>
      </c>
      <c r="F44" s="44">
        <f>F43/$C$38</f>
        <v>0.009186607620877816</v>
      </c>
    </row>
    <row r="45" spans="2:6" ht="23.25" customHeight="1" thickBot="1">
      <c r="B45" s="45" t="s">
        <v>53</v>
      </c>
      <c r="C45" s="42">
        <v>0</v>
      </c>
      <c r="D45" s="42">
        <v>0</v>
      </c>
      <c r="E45" s="42">
        <v>0</v>
      </c>
      <c r="F45" s="38">
        <f>C45-D45-E45</f>
        <v>0</v>
      </c>
    </row>
    <row r="46" spans="2:6" ht="20.25" customHeight="1" thickBot="1">
      <c r="B46" s="46" t="s">
        <v>51</v>
      </c>
      <c r="C46" s="44">
        <f>C45/$C$38</f>
        <v>0</v>
      </c>
      <c r="D46" s="44">
        <f>D45/$C$38</f>
        <v>0</v>
      </c>
      <c r="E46" s="44">
        <f>E45/$C$38</f>
        <v>0</v>
      </c>
      <c r="F46" s="44">
        <f>F45/$C$38</f>
        <v>0</v>
      </c>
    </row>
    <row r="47" spans="2:6" ht="20.25" customHeight="1" thickBot="1">
      <c r="B47" s="45" t="s">
        <v>54</v>
      </c>
      <c r="C47" s="42">
        <v>0</v>
      </c>
      <c r="D47" s="42">
        <v>0</v>
      </c>
      <c r="E47" s="42">
        <v>0</v>
      </c>
      <c r="F47" s="38">
        <f>C47-D47-E47</f>
        <v>0</v>
      </c>
    </row>
    <row r="48" spans="2:6" ht="20.25" customHeight="1" thickBot="1">
      <c r="B48" s="46" t="s">
        <v>51</v>
      </c>
      <c r="C48" s="44">
        <f>C47/$C$38</f>
        <v>0</v>
      </c>
      <c r="D48" s="44">
        <f>D47/$C$38</f>
        <v>0</v>
      </c>
      <c r="E48" s="44">
        <f>E47/$C$38</f>
        <v>0</v>
      </c>
      <c r="F48" s="44">
        <f>F47/$C$38</f>
        <v>0</v>
      </c>
    </row>
    <row r="49" spans="2:6" ht="6" customHeight="1">
      <c r="B49" s="47"/>
      <c r="C49" s="40"/>
      <c r="D49" s="40"/>
      <c r="E49" s="40"/>
      <c r="F49" s="40"/>
    </row>
    <row r="50" spans="2:6" ht="9.75" customHeight="1">
      <c r="B50" s="47"/>
      <c r="C50" s="40"/>
      <c r="D50" s="40"/>
      <c r="E50" s="40"/>
      <c r="F50" s="40"/>
    </row>
    <row r="51" spans="2:6" ht="21.75" customHeight="1">
      <c r="B51" s="107" t="s">
        <v>55</v>
      </c>
      <c r="C51" s="105"/>
      <c r="D51" s="105"/>
      <c r="E51" s="105"/>
      <c r="F51" s="105"/>
    </row>
    <row r="52" spans="2:6" ht="21.75" customHeight="1" thickBot="1">
      <c r="B52" s="21"/>
      <c r="C52" s="18"/>
      <c r="D52" s="48" t="s">
        <v>56</v>
      </c>
      <c r="E52" s="21"/>
      <c r="F52" s="18"/>
    </row>
    <row r="53" spans="2:6" ht="42" customHeight="1" thickBot="1">
      <c r="B53" s="22" t="s">
        <v>34</v>
      </c>
      <c r="C53" s="23" t="s">
        <v>35</v>
      </c>
      <c r="D53" s="23" t="s">
        <v>36</v>
      </c>
      <c r="E53" s="24" t="s">
        <v>37</v>
      </c>
      <c r="F53" s="23" t="s">
        <v>38</v>
      </c>
    </row>
    <row r="54" spans="2:6" ht="11.25" customHeight="1" thickBot="1">
      <c r="B54" s="25"/>
      <c r="C54" s="23" t="s">
        <v>39</v>
      </c>
      <c r="D54" s="23" t="s">
        <v>40</v>
      </c>
      <c r="E54" s="23" t="s">
        <v>41</v>
      </c>
      <c r="F54" s="26" t="s">
        <v>42</v>
      </c>
    </row>
    <row r="55" spans="2:6" ht="21.75" customHeight="1">
      <c r="B55" s="27" t="s">
        <v>43</v>
      </c>
      <c r="C55" s="28">
        <v>0</v>
      </c>
      <c r="D55" s="29">
        <v>0</v>
      </c>
      <c r="E55" s="28">
        <v>0</v>
      </c>
      <c r="F55" s="30">
        <f>C55-D55-E55</f>
        <v>0</v>
      </c>
    </row>
    <row r="56" spans="2:6" ht="21.75" customHeight="1">
      <c r="B56" s="33" t="s">
        <v>44</v>
      </c>
      <c r="C56" s="34">
        <v>1200</v>
      </c>
      <c r="D56" s="35">
        <v>234.78</v>
      </c>
      <c r="E56" s="34">
        <v>294.63</v>
      </c>
      <c r="F56" s="30">
        <f>C56-D56-E56</f>
        <v>670.59</v>
      </c>
    </row>
    <row r="57" spans="2:6" ht="21.75" customHeight="1">
      <c r="B57" s="33" t="s">
        <v>45</v>
      </c>
      <c r="C57" s="34">
        <v>228800</v>
      </c>
      <c r="D57" s="35">
        <v>228450.11</v>
      </c>
      <c r="E57" s="34">
        <v>341.01</v>
      </c>
      <c r="F57" s="30">
        <f>C57-D57-E57</f>
        <v>8.880000000013979</v>
      </c>
    </row>
    <row r="58" spans="2:6" ht="21.75" customHeight="1" thickBot="1">
      <c r="B58" s="36" t="s">
        <v>57</v>
      </c>
      <c r="C58" s="34">
        <v>0</v>
      </c>
      <c r="D58" s="35">
        <v>0</v>
      </c>
      <c r="E58" s="34">
        <v>0</v>
      </c>
      <c r="F58" s="30">
        <f>C58-D58-E58</f>
        <v>0</v>
      </c>
    </row>
    <row r="59" spans="2:6" ht="21.75" customHeight="1" thickBot="1">
      <c r="B59" s="37" t="s">
        <v>47</v>
      </c>
      <c r="C59" s="38">
        <f>SUM(C55:C57)-C58</f>
        <v>230000</v>
      </c>
      <c r="D59" s="38">
        <f>SUM(D55:D57)-D58</f>
        <v>228684.88999999998</v>
      </c>
      <c r="E59" s="38">
        <f>SUM(E55:E57)-E58</f>
        <v>635.64</v>
      </c>
      <c r="F59" s="38">
        <f>SUM(F55:F57)-F58</f>
        <v>679.470000000014</v>
      </c>
    </row>
    <row r="60" spans="2:6" ht="21.75" customHeight="1" thickBot="1">
      <c r="B60" s="39" t="s">
        <v>49</v>
      </c>
      <c r="C60" s="40"/>
      <c r="D60" s="40"/>
      <c r="E60" s="40"/>
      <c r="F60" s="40"/>
    </row>
    <row r="61" spans="2:6" ht="21.75" customHeight="1" thickBot="1">
      <c r="B61" s="41" t="s">
        <v>50</v>
      </c>
      <c r="C61" s="42">
        <v>0</v>
      </c>
      <c r="D61" s="42">
        <v>0</v>
      </c>
      <c r="E61" s="42">
        <v>0</v>
      </c>
      <c r="F61" s="38">
        <f>C61-D61-E61</f>
        <v>0</v>
      </c>
    </row>
    <row r="62" spans="2:6" ht="21.75" customHeight="1" thickBot="1">
      <c r="B62" s="43" t="s">
        <v>51</v>
      </c>
      <c r="C62" s="44">
        <f>C61/$C$59</f>
        <v>0</v>
      </c>
      <c r="D62" s="44">
        <f>D61/$C$59</f>
        <v>0</v>
      </c>
      <c r="E62" s="44">
        <f>E61/$C$59</f>
        <v>0</v>
      </c>
      <c r="F62" s="44">
        <f>F61/$C$59</f>
        <v>0</v>
      </c>
    </row>
    <row r="63" spans="2:6" ht="21.75" customHeight="1" thickBot="1">
      <c r="B63" s="45" t="s">
        <v>52</v>
      </c>
      <c r="C63" s="42">
        <v>0</v>
      </c>
      <c r="D63" s="42">
        <v>0</v>
      </c>
      <c r="E63" s="42">
        <v>0</v>
      </c>
      <c r="F63" s="38">
        <f>C63-D63-E63</f>
        <v>0</v>
      </c>
    </row>
    <row r="64" spans="2:6" ht="21.75" customHeight="1" thickBot="1">
      <c r="B64" s="46" t="s">
        <v>51</v>
      </c>
      <c r="C64" s="44">
        <f>C63/$C$59</f>
        <v>0</v>
      </c>
      <c r="D64" s="44">
        <f>D63/$C$59</f>
        <v>0</v>
      </c>
      <c r="E64" s="44">
        <f>E63/$C$59</f>
        <v>0</v>
      </c>
      <c r="F64" s="44">
        <f>F63/$C$59</f>
        <v>0</v>
      </c>
    </row>
    <row r="65" spans="2:6" ht="26.25" customHeight="1" thickBot="1">
      <c r="B65" s="45" t="s">
        <v>53</v>
      </c>
      <c r="C65" s="42">
        <v>0</v>
      </c>
      <c r="D65" s="42">
        <v>0</v>
      </c>
      <c r="E65" s="42">
        <v>0</v>
      </c>
      <c r="F65" s="38">
        <f>C65-D65-E65</f>
        <v>0</v>
      </c>
    </row>
    <row r="66" spans="2:6" ht="21.75" customHeight="1" thickBot="1">
      <c r="B66" s="46" t="s">
        <v>51</v>
      </c>
      <c r="C66" s="44">
        <f>C65/$C$59</f>
        <v>0</v>
      </c>
      <c r="D66" s="44">
        <f>D65/$C$59</f>
        <v>0</v>
      </c>
      <c r="E66" s="44">
        <f>E65/$C$59</f>
        <v>0</v>
      </c>
      <c r="F66" s="44">
        <f>F65/$C$59</f>
        <v>0</v>
      </c>
    </row>
    <row r="67" spans="2:6" ht="21.75" customHeight="1" thickBot="1">
      <c r="B67" s="45" t="s">
        <v>54</v>
      </c>
      <c r="C67" s="42">
        <v>0</v>
      </c>
      <c r="D67" s="42">
        <v>0</v>
      </c>
      <c r="E67" s="42">
        <v>0</v>
      </c>
      <c r="F67" s="38">
        <f>C67-D67-E67</f>
        <v>0</v>
      </c>
    </row>
    <row r="68" spans="2:6" ht="21.75" customHeight="1" thickBot="1">
      <c r="B68" s="46" t="s">
        <v>51</v>
      </c>
      <c r="C68" s="44">
        <f>C67/$C$59</f>
        <v>0</v>
      </c>
      <c r="D68" s="44">
        <f>D67/$C$59</f>
        <v>0</v>
      </c>
      <c r="E68" s="44">
        <f>E67/$C$59</f>
        <v>0</v>
      </c>
      <c r="F68" s="44">
        <f>F67/$C$59</f>
        <v>0</v>
      </c>
    </row>
    <row r="69" spans="2:6" ht="21.75" customHeight="1">
      <c r="B69" s="47"/>
      <c r="C69" s="40"/>
      <c r="D69" s="40"/>
      <c r="E69" s="40"/>
      <c r="F69" s="40"/>
    </row>
    <row r="70" spans="2:6" ht="21.75" customHeight="1" thickBot="1">
      <c r="B70" s="21"/>
      <c r="C70" s="18"/>
      <c r="D70" s="48" t="s">
        <v>58</v>
      </c>
      <c r="E70" s="21"/>
      <c r="F70" s="18"/>
    </row>
    <row r="71" spans="2:6" ht="45" customHeight="1" thickBot="1">
      <c r="B71" s="22" t="s">
        <v>34</v>
      </c>
      <c r="C71" s="23" t="s">
        <v>35</v>
      </c>
      <c r="D71" s="23" t="s">
        <v>36</v>
      </c>
      <c r="E71" s="24" t="s">
        <v>37</v>
      </c>
      <c r="F71" s="23" t="s">
        <v>38</v>
      </c>
    </row>
    <row r="72" spans="2:6" ht="13.5" customHeight="1" thickBot="1">
      <c r="B72" s="25"/>
      <c r="C72" s="23" t="s">
        <v>39</v>
      </c>
      <c r="D72" s="23" t="s">
        <v>40</v>
      </c>
      <c r="E72" s="23" t="s">
        <v>41</v>
      </c>
      <c r="F72" s="26" t="s">
        <v>42</v>
      </c>
    </row>
    <row r="73" spans="2:6" ht="21.75" customHeight="1">
      <c r="B73" s="27" t="s">
        <v>43</v>
      </c>
      <c r="C73" s="28">
        <v>20344</v>
      </c>
      <c r="D73" s="29">
        <v>11647</v>
      </c>
      <c r="E73" s="28">
        <v>12420.14</v>
      </c>
      <c r="F73" s="30">
        <f>C73-D73-E73</f>
        <v>-3723.1399999999994</v>
      </c>
    </row>
    <row r="74" spans="2:6" ht="21.75" customHeight="1">
      <c r="B74" s="33" t="s">
        <v>44</v>
      </c>
      <c r="C74" s="34">
        <v>12800</v>
      </c>
      <c r="D74" s="35">
        <v>3405.66</v>
      </c>
      <c r="E74" s="34">
        <v>3987.75</v>
      </c>
      <c r="F74" s="30">
        <f>C74-D74-E74</f>
        <v>5406.59</v>
      </c>
    </row>
    <row r="75" spans="2:6" ht="21.75" customHeight="1">
      <c r="B75" s="33" t="s">
        <v>45</v>
      </c>
      <c r="C75" s="34">
        <v>0</v>
      </c>
      <c r="D75" s="35">
        <v>0</v>
      </c>
      <c r="E75" s="34">
        <v>0</v>
      </c>
      <c r="F75" s="30">
        <f>C75-D75-E75</f>
        <v>0</v>
      </c>
    </row>
    <row r="76" spans="2:6" ht="21.75" customHeight="1" thickBot="1">
      <c r="B76" s="36" t="s">
        <v>57</v>
      </c>
      <c r="C76" s="34">
        <v>0</v>
      </c>
      <c r="D76" s="35">
        <v>0</v>
      </c>
      <c r="E76" s="34">
        <v>0</v>
      </c>
      <c r="F76" s="30">
        <f>C76-D76-E76</f>
        <v>0</v>
      </c>
    </row>
    <row r="77" spans="2:6" ht="21.75" customHeight="1" thickBot="1">
      <c r="B77" s="37" t="s">
        <v>47</v>
      </c>
      <c r="C77" s="38">
        <f>SUM(C73:C75)-C76</f>
        <v>33144</v>
      </c>
      <c r="D77" s="38">
        <f>SUM(D73:D75)-D76</f>
        <v>15052.66</v>
      </c>
      <c r="E77" s="38">
        <f>SUM(E73:E75)-E76</f>
        <v>16407.89</v>
      </c>
      <c r="F77" s="38">
        <f>SUM(F73:F75)-F76</f>
        <v>1683.4500000000007</v>
      </c>
    </row>
    <row r="78" spans="2:6" ht="21.75" customHeight="1" thickBot="1">
      <c r="B78" s="39" t="s">
        <v>49</v>
      </c>
      <c r="C78" s="40"/>
      <c r="D78" s="40"/>
      <c r="E78" s="40"/>
      <c r="F78" s="40"/>
    </row>
    <row r="79" spans="2:6" ht="21.75" customHeight="1" thickBot="1">
      <c r="B79" s="41" t="s">
        <v>50</v>
      </c>
      <c r="C79" s="42">
        <v>0</v>
      </c>
      <c r="D79" s="42">
        <v>0</v>
      </c>
      <c r="E79" s="42">
        <v>0</v>
      </c>
      <c r="F79" s="38">
        <f>C79-D79-E79</f>
        <v>0</v>
      </c>
    </row>
    <row r="80" spans="2:6" ht="21.75" customHeight="1" thickBot="1">
      <c r="B80" s="43" t="s">
        <v>51</v>
      </c>
      <c r="C80" s="44">
        <f>C79/$C$59</f>
        <v>0</v>
      </c>
      <c r="D80" s="44">
        <f>D79/$C$59</f>
        <v>0</v>
      </c>
      <c r="E80" s="44">
        <f>E79/$C$59</f>
        <v>0</v>
      </c>
      <c r="F80" s="44">
        <f>F79/$C$59</f>
        <v>0</v>
      </c>
    </row>
    <row r="81" spans="2:6" ht="21.75" customHeight="1" thickBot="1">
      <c r="B81" s="45" t="s">
        <v>52</v>
      </c>
      <c r="C81" s="42">
        <v>0</v>
      </c>
      <c r="D81" s="42">
        <v>0</v>
      </c>
      <c r="E81" s="42">
        <v>0</v>
      </c>
      <c r="F81" s="38">
        <f>C81-D81-E81</f>
        <v>0</v>
      </c>
    </row>
    <row r="82" spans="2:6" ht="21.75" customHeight="1" thickBot="1">
      <c r="B82" s="46" t="s">
        <v>51</v>
      </c>
      <c r="C82" s="44">
        <f>C81/$C$59</f>
        <v>0</v>
      </c>
      <c r="D82" s="44">
        <f>D81/$C$59</f>
        <v>0</v>
      </c>
      <c r="E82" s="44">
        <f>E81/$C$59</f>
        <v>0</v>
      </c>
      <c r="F82" s="44">
        <f>F81/$C$59</f>
        <v>0</v>
      </c>
    </row>
    <row r="83" spans="2:6" ht="25.5" customHeight="1" thickBot="1">
      <c r="B83" s="45" t="s">
        <v>53</v>
      </c>
      <c r="C83" s="42">
        <v>0</v>
      </c>
      <c r="D83" s="42">
        <v>0</v>
      </c>
      <c r="E83" s="42">
        <v>0</v>
      </c>
      <c r="F83" s="38">
        <f>C83-D83-E83</f>
        <v>0</v>
      </c>
    </row>
    <row r="84" spans="2:6" ht="21.75" customHeight="1" thickBot="1">
      <c r="B84" s="46" t="s">
        <v>51</v>
      </c>
      <c r="C84" s="44">
        <f>C83/$C$59</f>
        <v>0</v>
      </c>
      <c r="D84" s="44">
        <f>D83/$C$59</f>
        <v>0</v>
      </c>
      <c r="E84" s="44">
        <f>E83/$C$59</f>
        <v>0</v>
      </c>
      <c r="F84" s="44">
        <f>F83/$C$59</f>
        <v>0</v>
      </c>
    </row>
    <row r="85" spans="2:6" ht="21.75" customHeight="1" thickBot="1">
      <c r="B85" s="45" t="s">
        <v>54</v>
      </c>
      <c r="C85" s="42">
        <v>0</v>
      </c>
      <c r="D85" s="42">
        <v>0</v>
      </c>
      <c r="E85" s="42">
        <v>0</v>
      </c>
      <c r="F85" s="38">
        <f>C85-D85-E85</f>
        <v>0</v>
      </c>
    </row>
    <row r="86" spans="2:6" ht="21.75" customHeight="1" thickBot="1">
      <c r="B86" s="46" t="s">
        <v>51</v>
      </c>
      <c r="C86" s="44">
        <f>C85/$C$59</f>
        <v>0</v>
      </c>
      <c r="D86" s="44">
        <f>D85/$C$59</f>
        <v>0</v>
      </c>
      <c r="E86" s="44">
        <f>E85/$C$59</f>
        <v>0</v>
      </c>
      <c r="F86" s="44">
        <f>F85/$C$59</f>
        <v>0</v>
      </c>
    </row>
    <row r="87" spans="2:6" ht="21.75" customHeight="1">
      <c r="B87" s="47"/>
      <c r="C87" s="40"/>
      <c r="D87" s="40"/>
      <c r="E87" s="40"/>
      <c r="F87" s="40"/>
    </row>
    <row r="88" spans="2:6" ht="21.75" customHeight="1" thickBot="1">
      <c r="B88" s="21"/>
      <c r="C88" s="18"/>
      <c r="D88" s="48" t="s">
        <v>59</v>
      </c>
      <c r="E88" s="21"/>
      <c r="F88" s="18"/>
    </row>
    <row r="89" spans="2:6" ht="40.5" customHeight="1" thickBot="1">
      <c r="B89" s="22" t="s">
        <v>34</v>
      </c>
      <c r="C89" s="23" t="s">
        <v>35</v>
      </c>
      <c r="D89" s="23" t="s">
        <v>36</v>
      </c>
      <c r="E89" s="24" t="s">
        <v>37</v>
      </c>
      <c r="F89" s="23" t="s">
        <v>38</v>
      </c>
    </row>
    <row r="90" spans="2:6" ht="15" customHeight="1" thickBot="1">
      <c r="B90" s="25"/>
      <c r="C90" s="23" t="s">
        <v>39</v>
      </c>
      <c r="D90" s="23" t="s">
        <v>40</v>
      </c>
      <c r="E90" s="23" t="s">
        <v>41</v>
      </c>
      <c r="F90" s="26" t="s">
        <v>42</v>
      </c>
    </row>
    <row r="91" spans="2:6" ht="21.75" customHeight="1">
      <c r="B91" s="27" t="s">
        <v>43</v>
      </c>
      <c r="C91" s="28">
        <v>16250</v>
      </c>
      <c r="D91" s="29">
        <v>14526.62</v>
      </c>
      <c r="E91" s="28">
        <v>3014.6</v>
      </c>
      <c r="F91" s="30">
        <f>C91-D91-E91</f>
        <v>-1291.2200000000007</v>
      </c>
    </row>
    <row r="92" spans="2:6" ht="21.75" customHeight="1">
      <c r="B92" s="33" t="s">
        <v>44</v>
      </c>
      <c r="C92" s="34">
        <v>2647</v>
      </c>
      <c r="D92" s="35">
        <v>485.2</v>
      </c>
      <c r="E92" s="34">
        <v>439.52</v>
      </c>
      <c r="F92" s="30">
        <f>C92-D92-E92</f>
        <v>1722.2800000000002</v>
      </c>
    </row>
    <row r="93" spans="2:6" ht="21.75" customHeight="1">
      <c r="B93" s="33" t="s">
        <v>45</v>
      </c>
      <c r="C93" s="34">
        <v>0</v>
      </c>
      <c r="D93" s="35">
        <v>0</v>
      </c>
      <c r="E93" s="34">
        <v>0</v>
      </c>
      <c r="F93" s="30">
        <f>C93-D93-E93</f>
        <v>0</v>
      </c>
    </row>
    <row r="94" spans="2:6" ht="21.75" customHeight="1" thickBot="1">
      <c r="B94" s="36" t="s">
        <v>57</v>
      </c>
      <c r="C94" s="34">
        <v>0</v>
      </c>
      <c r="D94" s="35">
        <v>0</v>
      </c>
      <c r="E94" s="34">
        <v>0</v>
      </c>
      <c r="F94" s="30">
        <f>C94-D94-E94</f>
        <v>0</v>
      </c>
    </row>
    <row r="95" spans="2:6" ht="21.75" customHeight="1" thickBot="1">
      <c r="B95" s="37" t="s">
        <v>47</v>
      </c>
      <c r="C95" s="38">
        <f>SUM(C91:C93)-C94</f>
        <v>18897</v>
      </c>
      <c r="D95" s="38">
        <f>SUM(D91:D93)-D94</f>
        <v>15011.820000000002</v>
      </c>
      <c r="E95" s="38">
        <f>SUM(E91:E93)-E94</f>
        <v>3454.12</v>
      </c>
      <c r="F95" s="38">
        <f>SUM(F91:F93)-F94</f>
        <v>431.0599999999995</v>
      </c>
    </row>
    <row r="96" spans="2:6" ht="21.75" customHeight="1" thickBot="1">
      <c r="B96" s="39" t="s">
        <v>49</v>
      </c>
      <c r="C96" s="40"/>
      <c r="D96" s="40"/>
      <c r="E96" s="40"/>
      <c r="F96" s="40"/>
    </row>
    <row r="97" spans="2:6" ht="21.75" customHeight="1" thickBot="1">
      <c r="B97" s="41" t="s">
        <v>50</v>
      </c>
      <c r="C97" s="42">
        <v>0</v>
      </c>
      <c r="D97" s="42">
        <v>0</v>
      </c>
      <c r="E97" s="42">
        <v>0</v>
      </c>
      <c r="F97" s="38">
        <f>C97-D97-E97</f>
        <v>0</v>
      </c>
    </row>
    <row r="98" spans="2:6" ht="21.75" customHeight="1" thickBot="1">
      <c r="B98" s="43" t="s">
        <v>51</v>
      </c>
      <c r="C98" s="44">
        <f>C97/$C$95</f>
        <v>0</v>
      </c>
      <c r="D98" s="44">
        <f>D97/$C$95</f>
        <v>0</v>
      </c>
      <c r="E98" s="44">
        <f>E97/$C$95</f>
        <v>0</v>
      </c>
      <c r="F98" s="44">
        <f>F97/$C$95</f>
        <v>0</v>
      </c>
    </row>
    <row r="99" spans="2:6" ht="21.75" customHeight="1" thickBot="1">
      <c r="B99" s="45" t="s">
        <v>52</v>
      </c>
      <c r="C99" s="42">
        <v>934</v>
      </c>
      <c r="D99" s="42">
        <v>811.52</v>
      </c>
      <c r="E99" s="42">
        <v>0</v>
      </c>
      <c r="F99" s="38">
        <f>C99-D99-E99</f>
        <v>122.48000000000002</v>
      </c>
    </row>
    <row r="100" spans="2:6" ht="21.75" customHeight="1" thickBot="1">
      <c r="B100" s="46" t="s">
        <v>51</v>
      </c>
      <c r="C100" s="44">
        <f>C99/$C$95</f>
        <v>0.049425834788590785</v>
      </c>
      <c r="D100" s="44">
        <f>D99/$C$95</f>
        <v>0.042944382706249666</v>
      </c>
      <c r="E100" s="44">
        <f>E99/$C$95</f>
        <v>0</v>
      </c>
      <c r="F100" s="44">
        <f>F99/$C$95</f>
        <v>0.0064814520823411135</v>
      </c>
    </row>
    <row r="101" spans="2:6" ht="27" customHeight="1" thickBot="1">
      <c r="B101" s="45" t="s">
        <v>53</v>
      </c>
      <c r="C101" s="42">
        <v>0</v>
      </c>
      <c r="D101" s="42">
        <v>0</v>
      </c>
      <c r="E101" s="42">
        <v>0</v>
      </c>
      <c r="F101" s="38">
        <f>C101-D101-E101</f>
        <v>0</v>
      </c>
    </row>
    <row r="102" spans="2:6" ht="21.75" customHeight="1" thickBot="1">
      <c r="B102" s="46" t="s">
        <v>51</v>
      </c>
      <c r="C102" s="44">
        <f>C101/$C$95</f>
        <v>0</v>
      </c>
      <c r="D102" s="44">
        <f>D101/$C$95</f>
        <v>0</v>
      </c>
      <c r="E102" s="44">
        <f>E101/$C$95</f>
        <v>0</v>
      </c>
      <c r="F102" s="44">
        <f>F101/$C$95</f>
        <v>0</v>
      </c>
    </row>
    <row r="103" spans="2:6" ht="21.75" customHeight="1" thickBot="1">
      <c r="B103" s="45" t="s">
        <v>54</v>
      </c>
      <c r="C103" s="42">
        <v>0</v>
      </c>
      <c r="D103" s="42">
        <v>0</v>
      </c>
      <c r="E103" s="42">
        <v>0</v>
      </c>
      <c r="F103" s="38">
        <v>0</v>
      </c>
    </row>
    <row r="104" spans="2:6" ht="21.75" customHeight="1" thickBot="1">
      <c r="B104" s="46" t="s">
        <v>51</v>
      </c>
      <c r="C104" s="44">
        <f>C103/$C$95</f>
        <v>0</v>
      </c>
      <c r="D104" s="44">
        <f>D103/$C$95</f>
        <v>0</v>
      </c>
      <c r="E104" s="44">
        <f>E103/$C$95</f>
        <v>0</v>
      </c>
      <c r="F104" s="44">
        <f>F103/$C$95</f>
        <v>0</v>
      </c>
    </row>
    <row r="105" spans="2:6" ht="19.5" customHeight="1">
      <c r="B105" s="47"/>
      <c r="C105" s="40"/>
      <c r="D105" s="40"/>
      <c r="E105" s="40"/>
      <c r="F105" s="40"/>
    </row>
    <row r="106" spans="2:6" ht="15" customHeight="1">
      <c r="B106" s="108" t="s">
        <v>60</v>
      </c>
      <c r="C106" s="108"/>
      <c r="D106" s="108"/>
      <c r="E106" s="108"/>
      <c r="F106" s="108"/>
    </row>
    <row r="107" spans="3:6" ht="10.5" customHeight="1" thickBot="1">
      <c r="C107" s="32"/>
      <c r="D107" s="32"/>
      <c r="E107" s="32"/>
      <c r="F107" s="32"/>
    </row>
    <row r="108" spans="2:6" ht="51" customHeight="1" thickBot="1">
      <c r="B108" s="23" t="s">
        <v>61</v>
      </c>
      <c r="C108" s="23" t="s">
        <v>62</v>
      </c>
      <c r="D108" s="24" t="s">
        <v>63</v>
      </c>
      <c r="E108" s="49" t="s">
        <v>64</v>
      </c>
      <c r="F108" s="23" t="s">
        <v>65</v>
      </c>
    </row>
    <row r="109" spans="2:6" ht="21" customHeight="1" thickBot="1">
      <c r="B109" s="42">
        <v>236420.45</v>
      </c>
      <c r="C109" s="42">
        <v>218430.49</v>
      </c>
      <c r="D109" s="42">
        <v>15781.92</v>
      </c>
      <c r="E109" s="44">
        <f>(C109+D109)/B109</f>
        <v>0.9906605371912623</v>
      </c>
      <c r="F109" s="38">
        <f>B109-C109-D109</f>
        <v>2208.040000000021</v>
      </c>
    </row>
    <row r="110" spans="2:6" ht="15" customHeight="1">
      <c r="B110" s="39"/>
      <c r="C110" s="40"/>
      <c r="D110" s="40"/>
      <c r="E110" s="40"/>
      <c r="F110" s="40"/>
    </row>
    <row r="111" spans="2:6" ht="15" customHeight="1">
      <c r="B111" s="88" t="s">
        <v>66</v>
      </c>
      <c r="C111" s="88"/>
      <c r="D111" s="88"/>
      <c r="E111" s="50"/>
      <c r="F111" s="50"/>
    </row>
    <row r="112" spans="2:6" ht="9.75" customHeight="1" thickBot="1">
      <c r="B112" s="51"/>
      <c r="C112" s="51"/>
      <c r="D112" s="51"/>
      <c r="E112" s="40"/>
      <c r="F112" s="52"/>
    </row>
    <row r="113" spans="2:6" ht="53.25" customHeight="1" thickBot="1">
      <c r="B113" s="23" t="s">
        <v>67</v>
      </c>
      <c r="C113" s="53" t="s">
        <v>68</v>
      </c>
      <c r="D113" s="54" t="s">
        <v>69</v>
      </c>
      <c r="E113" s="55" t="s">
        <v>70</v>
      </c>
      <c r="F113" s="23" t="s">
        <v>71</v>
      </c>
    </row>
    <row r="114" spans="2:6" ht="23.25" customHeight="1" thickBot="1">
      <c r="B114" s="56">
        <v>0</v>
      </c>
      <c r="C114" s="56">
        <v>0</v>
      </c>
      <c r="D114" s="56">
        <v>0</v>
      </c>
      <c r="E114" s="57" t="e">
        <f>SUM(C114:D114)/B114</f>
        <v>#DIV/0!</v>
      </c>
      <c r="F114" s="38">
        <f>B114-C114-D114</f>
        <v>0</v>
      </c>
    </row>
    <row r="115" spans="2:6" ht="42.75" customHeight="1">
      <c r="B115" s="89" t="s">
        <v>72</v>
      </c>
      <c r="C115" s="90"/>
      <c r="D115" s="90"/>
      <c r="E115" s="90"/>
      <c r="F115" s="90"/>
    </row>
    <row r="116" spans="2:6" ht="15" customHeight="1" thickBot="1">
      <c r="B116" s="39"/>
      <c r="C116" s="40"/>
      <c r="D116" s="40"/>
      <c r="E116" s="40"/>
      <c r="F116" s="40"/>
    </row>
    <row r="117" spans="2:6" ht="15" customHeight="1">
      <c r="B117" s="91" t="s">
        <v>73</v>
      </c>
      <c r="C117" s="92"/>
      <c r="D117" s="92"/>
      <c r="E117" s="92"/>
      <c r="F117" s="93"/>
    </row>
    <row r="118" spans="1:10" ht="15" customHeight="1">
      <c r="A118" s="58"/>
      <c r="B118" s="94"/>
      <c r="C118" s="95"/>
      <c r="D118" s="95"/>
      <c r="E118" s="95"/>
      <c r="F118" s="96"/>
      <c r="G118" s="59"/>
      <c r="H118" s="59"/>
      <c r="I118" s="59"/>
      <c r="J118" s="59"/>
    </row>
    <row r="119" spans="1:10" ht="8.25" customHeight="1" thickBot="1">
      <c r="A119" s="58"/>
      <c r="B119" s="97"/>
      <c r="C119" s="98"/>
      <c r="D119" s="98"/>
      <c r="E119" s="98"/>
      <c r="F119" s="99"/>
      <c r="G119" s="59"/>
      <c r="H119" s="59"/>
      <c r="I119" s="59"/>
      <c r="J119" s="59"/>
    </row>
    <row r="120" spans="1:10" ht="15" customHeight="1">
      <c r="A120" s="58"/>
      <c r="B120" s="60"/>
      <c r="C120" s="60"/>
      <c r="D120" s="60"/>
      <c r="E120" s="60"/>
      <c r="F120" s="60"/>
      <c r="G120" s="59"/>
      <c r="H120" s="59"/>
      <c r="I120" s="59"/>
      <c r="J120" s="59"/>
    </row>
    <row r="121" spans="1:10" ht="15" customHeight="1">
      <c r="A121" s="58"/>
      <c r="B121" s="61" t="s">
        <v>74</v>
      </c>
      <c r="C121" s="62"/>
      <c r="D121" s="62"/>
      <c r="E121" s="62"/>
      <c r="F121" s="62"/>
      <c r="G121" s="59"/>
      <c r="H121" s="59"/>
      <c r="I121" s="59"/>
      <c r="J121" s="59"/>
    </row>
    <row r="122" spans="1:10" ht="31.5" customHeight="1">
      <c r="A122" s="58"/>
      <c r="B122" s="100" t="s">
        <v>75</v>
      </c>
      <c r="C122" s="100"/>
      <c r="D122" s="100"/>
      <c r="E122" s="100"/>
      <c r="F122" s="100"/>
      <c r="G122" s="59"/>
      <c r="H122" s="59"/>
      <c r="I122" s="59"/>
      <c r="J122" s="59"/>
    </row>
    <row r="123" spans="1:10" ht="30.75" customHeight="1">
      <c r="A123" s="58"/>
      <c r="B123" s="101" t="s">
        <v>76</v>
      </c>
      <c r="C123" s="101"/>
      <c r="D123" s="101"/>
      <c r="E123" s="101"/>
      <c r="F123" s="101"/>
      <c r="G123" s="59"/>
      <c r="H123" s="59"/>
      <c r="I123" s="59"/>
      <c r="J123" s="59"/>
    </row>
    <row r="124" spans="1:10" ht="30.75" customHeight="1">
      <c r="A124" s="58"/>
      <c r="B124" s="100" t="s">
        <v>77</v>
      </c>
      <c r="C124" s="100"/>
      <c r="D124" s="100"/>
      <c r="E124" s="100"/>
      <c r="F124" s="100"/>
      <c r="G124" s="59"/>
      <c r="H124" s="59"/>
      <c r="I124" s="59"/>
      <c r="J124" s="59"/>
    </row>
    <row r="125" spans="1:10" ht="14.25" customHeight="1">
      <c r="A125" s="58"/>
      <c r="B125" s="61"/>
      <c r="C125" s="61"/>
      <c r="D125" s="61"/>
      <c r="E125" s="61"/>
      <c r="F125" s="61"/>
      <c r="G125" s="59"/>
      <c r="H125" s="59"/>
      <c r="I125" s="59"/>
      <c r="J125" s="59"/>
    </row>
    <row r="126" spans="1:10" ht="15" customHeight="1">
      <c r="A126" s="58"/>
      <c r="B126" s="8" t="s">
        <v>78</v>
      </c>
      <c r="C126" s="63" t="s">
        <v>12</v>
      </c>
      <c r="D126" s="64"/>
      <c r="E126" s="65"/>
      <c r="F126" s="65"/>
      <c r="H126" s="59"/>
      <c r="I126" s="59"/>
      <c r="J126" s="59"/>
    </row>
    <row r="127" spans="1:10" ht="8.25" customHeight="1">
      <c r="A127" s="58"/>
      <c r="H127" s="59"/>
      <c r="I127" s="59"/>
      <c r="J127" s="59"/>
    </row>
    <row r="128" spans="1:10" ht="15" customHeight="1">
      <c r="A128" s="58"/>
      <c r="B128" s="8" t="s">
        <v>79</v>
      </c>
      <c r="C128" s="64" t="s">
        <v>80</v>
      </c>
      <c r="D128" s="64"/>
      <c r="E128" s="65"/>
      <c r="F128" s="65"/>
      <c r="H128" s="59"/>
      <c r="I128" s="59"/>
      <c r="J128" s="59"/>
    </row>
    <row r="129" spans="1:10" ht="7.5" customHeight="1">
      <c r="A129" s="58"/>
      <c r="H129" s="59"/>
      <c r="I129" s="59"/>
      <c r="J129" s="59"/>
    </row>
    <row r="130" spans="1:10" ht="15" customHeight="1">
      <c r="A130" s="58"/>
      <c r="B130" s="8" t="s">
        <v>81</v>
      </c>
      <c r="C130" s="66" t="s">
        <v>82</v>
      </c>
      <c r="D130" s="67"/>
      <c r="E130" s="1"/>
      <c r="F130" s="1"/>
      <c r="H130" s="59"/>
      <c r="I130" s="59"/>
      <c r="J130" s="59"/>
    </row>
    <row r="131" spans="1:10" ht="9" customHeight="1">
      <c r="A131" s="59"/>
      <c r="H131" s="59"/>
      <c r="I131" s="59"/>
      <c r="J131" s="59"/>
    </row>
    <row r="132" spans="1:10" ht="20.25" customHeight="1">
      <c r="A132" s="68"/>
      <c r="B132" s="8" t="s">
        <v>83</v>
      </c>
      <c r="C132" s="8"/>
      <c r="D132" s="66" t="s">
        <v>84</v>
      </c>
      <c r="E132" s="67"/>
      <c r="F132" s="1"/>
      <c r="G132" s="1"/>
      <c r="H132" s="69"/>
      <c r="I132" s="69"/>
      <c r="J132" s="69"/>
    </row>
    <row r="133" spans="1:10" ht="10.5" customHeight="1" thickBot="1">
      <c r="A133" s="68"/>
      <c r="B133" s="68"/>
      <c r="C133" s="59"/>
      <c r="D133" s="69"/>
      <c r="E133" s="69"/>
      <c r="F133" s="69"/>
      <c r="G133" s="69"/>
      <c r="H133" s="69"/>
      <c r="I133" s="69"/>
      <c r="J133" s="69"/>
    </row>
    <row r="134" spans="1:10" ht="40.5" customHeight="1">
      <c r="A134" s="58"/>
      <c r="B134" s="59"/>
      <c r="C134" s="77"/>
      <c r="D134" s="78"/>
      <c r="E134" s="79"/>
      <c r="F134" s="59"/>
      <c r="G134" s="59"/>
      <c r="H134" s="59"/>
      <c r="I134" s="59"/>
      <c r="J134" s="59"/>
    </row>
    <row r="135" spans="1:10" ht="19.5" customHeight="1">
      <c r="A135" s="58"/>
      <c r="C135" s="80"/>
      <c r="D135" s="81"/>
      <c r="E135" s="82"/>
      <c r="F135" s="59"/>
      <c r="G135" s="59"/>
      <c r="H135" s="59"/>
      <c r="I135" s="59"/>
      <c r="J135" s="59"/>
    </row>
    <row r="136" spans="1:10" ht="30" customHeight="1" thickBot="1">
      <c r="A136" s="58"/>
      <c r="B136" s="8" t="s">
        <v>85</v>
      </c>
      <c r="C136" s="83"/>
      <c r="D136" s="84"/>
      <c r="E136" s="85"/>
      <c r="F136" s="59"/>
      <c r="G136" s="59"/>
      <c r="H136" s="59"/>
      <c r="I136" s="59"/>
      <c r="J136" s="59"/>
    </row>
    <row r="137" spans="1:10" ht="12.75">
      <c r="A137" s="58"/>
      <c r="C137" s="59"/>
      <c r="D137" s="59"/>
      <c r="E137" s="59"/>
      <c r="F137" s="59"/>
      <c r="G137" s="59"/>
      <c r="H137" s="59"/>
      <c r="I137" s="59"/>
      <c r="J137" s="59"/>
    </row>
    <row r="138" spans="1:10" ht="20.25" customHeight="1">
      <c r="A138" s="58"/>
      <c r="B138" s="8" t="s">
        <v>86</v>
      </c>
      <c r="C138" s="70" t="s">
        <v>87</v>
      </c>
      <c r="D138" s="59"/>
      <c r="E138" s="59"/>
      <c r="F138" s="59"/>
      <c r="G138" s="59"/>
      <c r="H138" s="59"/>
      <c r="I138" s="59"/>
      <c r="J138" s="59"/>
    </row>
    <row r="139" spans="1:10" ht="12.75">
      <c r="A139" s="58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ht="12.75">
      <c r="A140" s="58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ht="12.75">
      <c r="A141" s="58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ht="19.5" customHeight="1">
      <c r="A142" s="58"/>
      <c r="B142" s="71"/>
      <c r="C142" s="32"/>
      <c r="D142" s="59"/>
      <c r="E142" s="59"/>
      <c r="F142" s="59"/>
      <c r="G142" s="59"/>
      <c r="H142" s="59"/>
      <c r="I142" s="59"/>
      <c r="J142" s="59"/>
    </row>
    <row r="143" spans="1:10" ht="12.75">
      <c r="A143" s="58"/>
      <c r="B143" s="72"/>
      <c r="C143" s="72"/>
      <c r="D143" s="72"/>
      <c r="E143" s="72"/>
      <c r="F143" s="72"/>
      <c r="G143" s="59"/>
      <c r="H143" s="59"/>
      <c r="I143" s="59"/>
      <c r="J143" s="59"/>
    </row>
    <row r="144" spans="1:10" ht="15">
      <c r="A144" s="73"/>
      <c r="B144" s="72"/>
      <c r="C144" s="72"/>
      <c r="D144" s="72"/>
      <c r="E144" s="72"/>
      <c r="F144" s="72"/>
      <c r="G144" s="74"/>
      <c r="H144" s="75"/>
      <c r="I144" s="75"/>
      <c r="J144" s="75"/>
    </row>
    <row r="145" spans="1:10" ht="12.75">
      <c r="A145" s="59"/>
      <c r="B145" s="72"/>
      <c r="C145" s="72"/>
      <c r="D145" s="72"/>
      <c r="E145" s="72"/>
      <c r="F145" s="72"/>
      <c r="G145" s="59"/>
      <c r="H145" s="59"/>
      <c r="I145" s="59"/>
      <c r="J145" s="59"/>
    </row>
    <row r="146" spans="1:10" ht="12.75">
      <c r="A146" s="59"/>
      <c r="B146" s="72"/>
      <c r="C146" s="72"/>
      <c r="D146" s="72"/>
      <c r="E146" s="72"/>
      <c r="F146" s="72"/>
      <c r="G146" s="59"/>
      <c r="H146" s="59"/>
      <c r="I146" s="59"/>
      <c r="J146" s="59"/>
    </row>
    <row r="147" spans="1:10" ht="12.75">
      <c r="A147" s="76"/>
      <c r="B147" s="72"/>
      <c r="C147" s="72"/>
      <c r="D147" s="72"/>
      <c r="E147" s="72"/>
      <c r="F147" s="72"/>
      <c r="G147" s="59"/>
      <c r="H147" s="59"/>
      <c r="I147" s="59"/>
      <c r="J147" s="59"/>
    </row>
    <row r="148" spans="1:10" ht="16.5" customHeight="1">
      <c r="A148" s="59"/>
      <c r="B148" s="72"/>
      <c r="C148" s="72"/>
      <c r="D148" s="72"/>
      <c r="E148" s="72"/>
      <c r="F148" s="72"/>
      <c r="G148" s="59"/>
      <c r="H148" s="59"/>
      <c r="I148" s="59"/>
      <c r="J148" s="59"/>
    </row>
    <row r="149" spans="1:10" ht="12.75">
      <c r="A149" s="68"/>
      <c r="B149" s="72"/>
      <c r="C149" s="72"/>
      <c r="D149" s="72"/>
      <c r="E149" s="72"/>
      <c r="F149" s="72"/>
      <c r="G149" s="69"/>
      <c r="H149" s="69"/>
      <c r="I149" s="69"/>
      <c r="J149" s="69"/>
    </row>
    <row r="150" spans="1:10" ht="12.75">
      <c r="A150" s="58"/>
      <c r="B150" s="72"/>
      <c r="C150" s="72"/>
      <c r="D150" s="72"/>
      <c r="E150" s="72"/>
      <c r="F150" s="72"/>
      <c r="G150" s="59"/>
      <c r="H150" s="59"/>
      <c r="I150" s="59"/>
      <c r="J150" s="59"/>
    </row>
    <row r="151" spans="1:10" ht="12.75">
      <c r="A151" s="58"/>
      <c r="B151" s="72"/>
      <c r="C151" s="72"/>
      <c r="D151" s="72"/>
      <c r="E151" s="72"/>
      <c r="F151" s="72"/>
      <c r="G151" s="59"/>
      <c r="H151" s="59"/>
      <c r="I151" s="59"/>
      <c r="J151" s="59"/>
    </row>
    <row r="152" spans="1:10" ht="12.75">
      <c r="A152" s="58"/>
      <c r="B152" s="72"/>
      <c r="C152" s="72"/>
      <c r="D152" s="72"/>
      <c r="E152" s="72"/>
      <c r="F152" s="72"/>
      <c r="G152" s="59"/>
      <c r="H152" s="59"/>
      <c r="I152" s="59"/>
      <c r="J152" s="59"/>
    </row>
    <row r="153" spans="1:10" ht="12.75">
      <c r="A153" s="58"/>
      <c r="B153" s="72"/>
      <c r="C153" s="72"/>
      <c r="D153" s="72"/>
      <c r="E153" s="72"/>
      <c r="F153" s="72"/>
      <c r="G153" s="59"/>
      <c r="H153" s="59"/>
      <c r="I153" s="59"/>
      <c r="J153" s="59"/>
    </row>
    <row r="154" spans="1:10" ht="12.75">
      <c r="A154" s="58"/>
      <c r="B154" s="72"/>
      <c r="C154" s="72"/>
      <c r="D154" s="72"/>
      <c r="E154" s="72"/>
      <c r="F154" s="72"/>
      <c r="G154" s="59"/>
      <c r="H154" s="59"/>
      <c r="I154" s="59"/>
      <c r="J154" s="59"/>
    </row>
    <row r="155" spans="1:10" ht="12.75">
      <c r="A155" s="58"/>
      <c r="B155" s="72"/>
      <c r="C155" s="72"/>
      <c r="D155" s="72"/>
      <c r="E155" s="72"/>
      <c r="F155" s="72"/>
      <c r="G155" s="59"/>
      <c r="H155" s="59"/>
      <c r="I155" s="59"/>
      <c r="J155" s="59"/>
    </row>
    <row r="156" spans="1:10" ht="12.75">
      <c r="A156" s="58"/>
      <c r="B156" s="72"/>
      <c r="C156" s="72"/>
      <c r="D156" s="72"/>
      <c r="E156" s="72"/>
      <c r="F156" s="72"/>
      <c r="G156" s="59"/>
      <c r="H156" s="59"/>
      <c r="I156" s="59"/>
      <c r="J156" s="59"/>
    </row>
    <row r="157" spans="1:10" ht="12.75">
      <c r="A157" s="58"/>
      <c r="B157" s="72"/>
      <c r="C157" s="72"/>
      <c r="D157" s="72"/>
      <c r="E157" s="72"/>
      <c r="F157" s="72"/>
      <c r="G157" s="59"/>
      <c r="H157" s="59"/>
      <c r="I157" s="59"/>
      <c r="J157" s="59"/>
    </row>
    <row r="158" spans="1:10" ht="12.75">
      <c r="A158" s="58"/>
      <c r="B158" s="72"/>
      <c r="C158" s="72"/>
      <c r="D158" s="72"/>
      <c r="E158" s="72"/>
      <c r="F158" s="72"/>
      <c r="G158" s="59"/>
      <c r="H158" s="59"/>
      <c r="I158" s="59"/>
      <c r="J158" s="59"/>
    </row>
    <row r="159" spans="1:10" ht="12.75">
      <c r="A159" s="58"/>
      <c r="B159" s="72"/>
      <c r="C159" s="72"/>
      <c r="D159" s="72"/>
      <c r="E159" s="72"/>
      <c r="F159" s="72"/>
      <c r="G159" s="59"/>
      <c r="H159" s="59"/>
      <c r="I159" s="59"/>
      <c r="J159" s="59"/>
    </row>
    <row r="160" spans="1:10" ht="15">
      <c r="A160" s="73"/>
      <c r="B160" s="72"/>
      <c r="C160" s="72"/>
      <c r="D160" s="72"/>
      <c r="E160" s="72"/>
      <c r="F160" s="72"/>
      <c r="G160" s="74"/>
      <c r="H160" s="75"/>
      <c r="I160" s="75"/>
      <c r="J160" s="75"/>
    </row>
    <row r="161" spans="2:6" ht="12.75">
      <c r="B161" s="72"/>
      <c r="C161" s="72"/>
      <c r="D161" s="72"/>
      <c r="E161" s="72"/>
      <c r="F161" s="72"/>
    </row>
    <row r="162" spans="2:6" ht="12.75">
      <c r="B162" s="72"/>
      <c r="C162" s="72"/>
      <c r="D162" s="72"/>
      <c r="E162" s="72"/>
      <c r="F162" s="72"/>
    </row>
    <row r="163" spans="2:6" ht="12.75">
      <c r="B163" s="72"/>
      <c r="C163" s="72"/>
      <c r="D163" s="72"/>
      <c r="E163" s="72"/>
      <c r="F163" s="72"/>
    </row>
    <row r="164" spans="2:6" ht="12.75">
      <c r="B164" s="72"/>
      <c r="C164" s="72"/>
      <c r="D164" s="72"/>
      <c r="E164" s="72"/>
      <c r="F164" s="72"/>
    </row>
    <row r="165" spans="2:6" ht="12.75">
      <c r="B165" s="72"/>
      <c r="C165" s="72"/>
      <c r="D165" s="72"/>
      <c r="E165" s="72"/>
      <c r="F165" s="72"/>
    </row>
    <row r="166" spans="2:6" ht="12.75">
      <c r="B166" s="72"/>
      <c r="C166" s="72"/>
      <c r="D166" s="72"/>
      <c r="E166" s="72"/>
      <c r="F166" s="72"/>
    </row>
    <row r="167" spans="2:6" ht="12.75">
      <c r="B167" s="72"/>
      <c r="C167" s="72"/>
      <c r="D167" s="72"/>
      <c r="E167" s="72"/>
      <c r="F167" s="72"/>
    </row>
    <row r="168" spans="2:6" ht="12.75">
      <c r="B168" s="72"/>
      <c r="C168" s="72"/>
      <c r="D168" s="72"/>
      <c r="E168" s="72"/>
      <c r="F168" s="72"/>
    </row>
    <row r="169" spans="2:6" ht="12.75">
      <c r="B169" s="72"/>
      <c r="C169" s="72"/>
      <c r="D169" s="72"/>
      <c r="E169" s="72"/>
      <c r="F169" s="72"/>
    </row>
  </sheetData>
  <sheetProtection/>
  <mergeCells count="26">
    <mergeCell ref="B1:J1"/>
    <mergeCell ref="A2:F2"/>
    <mergeCell ref="C6:F6"/>
    <mergeCell ref="C8:F8"/>
    <mergeCell ref="C10:F10"/>
    <mergeCell ref="C12:F12"/>
    <mergeCell ref="B30:F30"/>
    <mergeCell ref="B39:F39"/>
    <mergeCell ref="B51:F51"/>
    <mergeCell ref="B106:F106"/>
    <mergeCell ref="C14:F14"/>
    <mergeCell ref="C16:F16"/>
    <mergeCell ref="C18:D18"/>
    <mergeCell ref="C20:F20"/>
    <mergeCell ref="C22:D22"/>
    <mergeCell ref="C24:D24"/>
    <mergeCell ref="C134:E136"/>
    <mergeCell ref="G2:G4"/>
    <mergeCell ref="B111:D111"/>
    <mergeCell ref="B115:F115"/>
    <mergeCell ref="B117:F119"/>
    <mergeCell ref="B122:F122"/>
    <mergeCell ref="B123:F123"/>
    <mergeCell ref="B124:F124"/>
    <mergeCell ref="C26:D26"/>
    <mergeCell ref="C28:D28"/>
  </mergeCells>
  <printOptions horizontalCentered="1"/>
  <pageMargins left="0.7874015748031497" right="0.7874015748031497" top="0.7874015748031497" bottom="0.984251968503937" header="0.3937007874015748" footer="0.5118110236220472"/>
  <pageSetup cellComments="asDisplayed" horizontalDpi="600" verticalDpi="600" orientation="portrait" paperSize="9" scale="70" r:id="rId4"/>
  <headerFooter alignWithMargins="0">
    <oddHeader>&amp;CVerze: 4. května 2011</oddHeader>
  </headerFooter>
  <rowBreaks count="4" manualBreakCount="4">
    <brk id="49" max="255" man="1"/>
    <brk id="86" max="255" man="1"/>
    <brk id="115" max="6" man="1"/>
    <brk id="140" max="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Lemperová Stanislava Ing.</dc:creator>
  <cp:keywords/>
  <dc:description/>
  <cp:lastModifiedBy>Pospíchalová Petra</cp:lastModifiedBy>
  <dcterms:created xsi:type="dcterms:W3CDTF">2014-02-12T12:08:57Z</dcterms:created>
  <dcterms:modified xsi:type="dcterms:W3CDTF">2014-02-13T10:58:17Z</dcterms:modified>
  <cp:category/>
  <cp:version/>
  <cp:contentType/>
  <cp:contentStatus/>
</cp:coreProperties>
</file>